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<sst xmlns="http://schemas.openxmlformats.org/spreadsheetml/2006/main" count="287" uniqueCount="215">
  <si>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</si>
  <si>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</si>
  <si>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</si>
  <si>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</si>
  <si>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</si>
  <si>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</si>
  <si>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</si>
  <si>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</si>
  <si>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</si>
  <si>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</si>
  <si>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</si>
  <si>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</si>
  <si>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</si>
  <si>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</si>
  <si>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</si>
  <si>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</si>
  <si>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</si>
  <si>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</si>
  <si>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</si>
  <si>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</si>
  <si>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</si>
  <si>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</si>
  <si>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</si>
  <si>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</si>
  <si>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</si>
  <si>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</si>
  <si>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</si>
  <si>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</si>
  <si>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</si>
  <si>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</si>
  <si>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</si>
  <si>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</si>
  <si>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</si>
  <si>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</si>
  <si>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</si>
  <si>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</si>
  <si>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</si>
  <si>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</si>
  <si>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</si>
  <si>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</si>
  <si>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</si>
  <si>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</si>
  <si>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</si>
  <si>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</si>
  <si>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</si>
  <si>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</si>
  <si>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</si>
  <si>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</si>
  <si>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</si>
  <si>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</si>
  <si>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</si>
  <si>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</si>
  <si>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</si>
  <si>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</si>
  <si>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</si>
  <si>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</si>
  <si>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</si>
  <si>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</si>
  <si>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</si>
  <si>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</si>
  <si>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</si>
  <si>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</si>
  <si>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</si>
  <si>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</si>
  <si>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</si>
  <si>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</si>
  <si>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</si>
  <si>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</si>
  <si>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</si>
  <si>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</si>
  <si>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</si>
  <si>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</si>
  <si>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</si>
  <si>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</si>
  <si>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</si>
  <si>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</si>
  <si>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</si>
  <si>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</si>
  <si>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</si>
  <si>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</si>
  <si>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</si>
  <si>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</si>
  <si>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</si>
  <si>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</si>
  <si>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</si>
  <si>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</si>
  <si>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</si>
  <si>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</si>
  <si>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</si>
  <si>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</si>
  <si>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</si>
  <si>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</si>
  <si>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</si>
  <si>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</si>
  <si>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</si>
  <si>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</si>
  <si>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</si>
  <si>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</si>
  <si>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</si>
  <si>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</si>
  <si>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</si>
  <si>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</si>
  <si>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</si>
  <si>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</si>
  <si>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</si>
  <si>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</si>
  <si>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</si>
  <si>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</si>
  <si>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</si>
  <si>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</si>
  <si>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</si>
  <si>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</si>
  <si>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</si>
  <si>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</si>
  <si>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</si>
  <si>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</si>
  <si>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</si>
  <si>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</si>
  <si>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</si>
  <si>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</si>
  <si>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</si>
  <si>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</si>
  <si>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</si>
  <si>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</si>
  <si>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</si>
  <si>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</si>
  <si>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</si>
  <si>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</si>
  <si>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</si>
  <si>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</si>
  <si>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</si>
  <si>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</si>
  <si>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</si>
  <si>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</si>
  <si>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</si>
  <si>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</si>
  <si>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</si>
  <si>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</si>
  <si>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</si>
  <si>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</si>
  <si>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</si>
  <si>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</si>
  <si>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</si>
  <si>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</si>
  <si>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</si>
  <si>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</si>
  <si>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</si>
  <si>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</si>
  <si>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</si>
  <si>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</si>
  <si>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</si>
  <si>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</si>
  <si>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</si>
  <si>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</si>
  <si>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</si>
  <si>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</si>
  <si>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</si>
  <si>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</si>
  <si>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</si>
  <si>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</si>
  <si>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</si>
  <si>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</si>
  <si>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</si>
  <si>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</si>
  <si>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</si>
  <si>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</si>
  <si>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</si>
  <si>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</si>
  <si>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</si>
  <si>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</si>
  <si>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</si>
  <si>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</si>
  <si>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</si>
  <si>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</si>
  <si>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</si>
  <si>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</si>
  <si>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</si>
  <si>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</si>
  <si>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</si>
  <si>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</si>
  <si>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</si>
  <si>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</si>
  <si>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</si>
  <si>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</si>
  <si>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</si>
  <si>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</si>
  <si>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</si>
  <si>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</si>
  <si>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</si>
  <si>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</si>
  <si>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</si>
  <si>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</si>
  <si>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</si>
  <si>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</si>
  <si>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</si>
  <si>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</si>
  <si>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</si>
  <si>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</si>
  <si>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</si>
  <si>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</si>
  <si>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</si>
  <si>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</si>
  <si>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</si>
  <si>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</si>
  <si>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</si>
  <si>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</si>
  <si>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</si>
  <si>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перший квартал 2021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</si>
  <si>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</si>
  <si>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</si>
  <si>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</si>
  <si>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</si>
  <si>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</si>
  <si>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</si>
  <si>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2 квітня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</si>
</sst>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6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8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2:8" ht="14.25" customHeight="1">
      <c r="B4" s="117"/>
      <c r="C4" s="117"/>
      <c r="D4" s="117"/>
      <c r="E4" s="117"/>
      <c r="F4" s="117"/>
      <c r="G4" s="117"/>
      <c r="H4" s="117"/>
    </row>
    <row r="5" spans="2:8" ht="18.75" customHeight="1">
      <c r="B5" s="116"/>
      <c r="C5" s="116"/>
      <c r="D5" s="116"/>
      <c r="E5" s="116"/>
      <c r="F5" s="116"/>
      <c r="G5" s="116"/>
      <c r="H5" s="116"/>
    </row>
    <row r="6" spans="2:8" ht="18.75" customHeight="1">
      <c r="B6" s="12"/>
      <c r="C6" s="116" t="s">
        <v>207</v>
      </c>
      <c r="D6" s="116"/>
      <c r="E6" s="116"/>
      <c r="F6" s="116"/>
      <c r="G6" s="116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8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21" t="s">
        <v>19</v>
      </c>
      <c r="C18" s="122"/>
      <c r="D18" s="123"/>
      <c r="E18" s="148"/>
    </row>
    <row r="19" spans="1:8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4"/>
      <c r="G20" s="125"/>
      <c r="H20" s="125"/>
    </row>
    <row r="21" spans="1:8" ht="12.75" customHeight="1">
      <c r="A21" s="34"/>
      <c r="B21" s="25"/>
      <c r="C21" s="26"/>
      <c r="D21" s="34"/>
      <c r="E21" s="35"/>
      <c r="F21" s="124"/>
      <c r="G21" s="125"/>
      <c r="H21" s="12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31"/>
      <c r="C37" s="132"/>
      <c r="D37" s="132"/>
      <c r="E37" s="132"/>
      <c r="F37" s="132"/>
      <c r="G37" s="132"/>
      <c r="H37" s="133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&amp;LCB617E7F&amp;C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130</v>
      </c>
      <c r="F6" s="105">
        <v>25</v>
      </c>
      <c r="G6" s="105"/>
      <c r="H6" s="105">
        <v>13</v>
      </c>
      <c r="I6" s="105" t="s">
        <v>206</v>
      </c>
      <c r="J6" s="105">
        <v>117</v>
      </c>
      <c r="K6" s="84">
        <v>38</v>
      </c>
      <c r="L6" s="91">
        <f aca="true" t="shared" si="0" ref="L6:L46">E6-F6</f>
        <v>105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85</v>
      </c>
      <c r="F7" s="105">
        <v>80</v>
      </c>
      <c r="G7" s="105"/>
      <c r="H7" s="105">
        <v>72</v>
      </c>
      <c r="I7" s="105">
        <v>59</v>
      </c>
      <c r="J7" s="105">
        <v>13</v>
      </c>
      <c r="K7" s="84"/>
      <c r="L7" s="91">
        <f t="shared" si="0"/>
        <v>5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15</v>
      </c>
      <c r="F9" s="105">
        <v>11</v>
      </c>
      <c r="G9" s="105"/>
      <c r="H9" s="85">
        <v>12</v>
      </c>
      <c r="I9" s="105">
        <v>9</v>
      </c>
      <c r="J9" s="105">
        <v>3</v>
      </c>
      <c r="K9" s="84"/>
      <c r="L9" s="91">
        <f t="shared" si="0"/>
        <v>4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 t="shared" si="0"/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 t="shared" si="0"/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3</v>
      </c>
      <c r="F14" s="112">
        <v>2</v>
      </c>
      <c r="G14" s="112"/>
      <c r="H14" s="112"/>
      <c r="I14" s="112"/>
      <c r="J14" s="112">
        <v>3</v>
      </c>
      <c r="K14" s="94"/>
      <c r="L14" s="91">
        <f t="shared" si="0"/>
        <v>1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aca="true" t="shared" si="1" ref="E16:K16">SUM(E6:E15)</f>
        <v>233</v>
      </c>
      <c r="F16" s="86">
        <f t="shared" si="1"/>
        <v>118</v>
      </c>
      <c r="G16" s="86">
        <f t="shared" si="1"/>
        <v>0</v>
      </c>
      <c r="H16" s="86">
        <f t="shared" si="1"/>
        <v>97</v>
      </c>
      <c r="I16" s="86">
        <f t="shared" si="1"/>
        <v>68</v>
      </c>
      <c r="J16" s="86">
        <f t="shared" si="1"/>
        <v>136</v>
      </c>
      <c r="K16" s="86">
        <f t="shared" si="1"/>
        <v>38</v>
      </c>
      <c r="L16" s="91">
        <f t="shared" si="0"/>
        <v>115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9</v>
      </c>
      <c r="F17" s="84">
        <v>1</v>
      </c>
      <c r="G17" s="84"/>
      <c r="H17" s="84">
        <v>9</v>
      </c>
      <c r="I17" s="84">
        <v>3</v>
      </c>
      <c r="J17" s="84"/>
      <c r="K17" s="84"/>
      <c r="L17" s="91">
        <f t="shared" si="0"/>
        <v>8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10</v>
      </c>
      <c r="F18" s="84">
        <v>3</v>
      </c>
      <c r="G18" s="84"/>
      <c r="H18" s="84">
        <v>5</v>
      </c>
      <c r="I18" s="84">
        <v>5</v>
      </c>
      <c r="J18" s="84">
        <v>5</v>
      </c>
      <c r="K18" s="84">
        <v>2</v>
      </c>
      <c r="L18" s="91">
        <f t="shared" si="0"/>
        <v>7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16</v>
      </c>
      <c r="F25" s="94">
        <v>3</v>
      </c>
      <c r="G25" s="94"/>
      <c r="H25" s="94">
        <v>11</v>
      </c>
      <c r="I25" s="94">
        <v>5</v>
      </c>
      <c r="J25" s="94">
        <v>5</v>
      </c>
      <c r="K25" s="94">
        <v>2</v>
      </c>
      <c r="L25" s="91">
        <f t="shared" si="0"/>
        <v>13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14</v>
      </c>
      <c r="F26" s="84">
        <v>12</v>
      </c>
      <c r="G26" s="84"/>
      <c r="H26" s="84">
        <v>11</v>
      </c>
      <c r="I26" s="84">
        <v>11</v>
      </c>
      <c r="J26" s="84">
        <v>3</v>
      </c>
      <c r="K26" s="84"/>
      <c r="L26" s="91">
        <f t="shared" si="0"/>
        <v>2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184</v>
      </c>
      <c r="F28" s="84">
        <v>118</v>
      </c>
      <c r="G28" s="84"/>
      <c r="H28" s="84">
        <v>160</v>
      </c>
      <c r="I28" s="84">
        <v>133</v>
      </c>
      <c r="J28" s="84">
        <v>24</v>
      </c>
      <c r="K28" s="84">
        <v>4</v>
      </c>
      <c r="L28" s="91">
        <f t="shared" si="0"/>
        <v>66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706</v>
      </c>
      <c r="F29" s="84">
        <v>133</v>
      </c>
      <c r="G29" s="84"/>
      <c r="H29" s="84">
        <v>237</v>
      </c>
      <c r="I29" s="84">
        <v>203</v>
      </c>
      <c r="J29" s="84">
        <v>469</v>
      </c>
      <c r="K29" s="84">
        <v>154</v>
      </c>
      <c r="L29" s="91">
        <f t="shared" si="0"/>
        <v>573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10</v>
      </c>
      <c r="F30" s="84">
        <v>9</v>
      </c>
      <c r="G30" s="84"/>
      <c r="H30" s="84">
        <v>9</v>
      </c>
      <c r="I30" s="84">
        <v>8</v>
      </c>
      <c r="J30" s="84">
        <v>1</v>
      </c>
      <c r="K30" s="84"/>
      <c r="L30" s="91">
        <f t="shared" si="0"/>
        <v>1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53</v>
      </c>
      <c r="F31" s="84">
        <v>8</v>
      </c>
      <c r="G31" s="84"/>
      <c r="H31" s="84">
        <v>21</v>
      </c>
      <c r="I31" s="84">
        <v>20</v>
      </c>
      <c r="J31" s="84">
        <v>32</v>
      </c>
      <c r="K31" s="84">
        <v>12</v>
      </c>
      <c r="L31" s="91">
        <f t="shared" si="0"/>
        <v>45</v>
      </c>
    </row>
    <row r="32" spans="1:12" ht="18" customHeight="1">
      <c r="A32" s="168"/>
      <c r="B32" s="151" t="s">
        <v>33</v>
      </c>
      <c r="C32" s="152"/>
      <c r="D32" s="39">
        <v>27</v>
      </c>
      <c r="E32" s="84"/>
      <c r="F32" s="84"/>
      <c r="G32" s="84"/>
      <c r="H32" s="84"/>
      <c r="I32" s="84"/>
      <c r="J32" s="84"/>
      <c r="K32" s="84"/>
      <c r="L32" s="91">
        <f t="shared" si="0"/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/>
      <c r="G33" s="84"/>
      <c r="H33" s="84">
        <v>1</v>
      </c>
      <c r="I33" s="84">
        <v>1</v>
      </c>
      <c r="J33" s="84"/>
      <c r="K33" s="84"/>
      <c r="L33" s="91">
        <f t="shared" si="0"/>
        <v>1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 t="shared" si="0"/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1</v>
      </c>
      <c r="F36" s="84"/>
      <c r="G36" s="84"/>
      <c r="H36" s="84"/>
      <c r="I36" s="84"/>
      <c r="J36" s="84">
        <v>1</v>
      </c>
      <c r="K36" s="84">
        <v>1</v>
      </c>
      <c r="L36" s="91">
        <f t="shared" si="0"/>
        <v>1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4</v>
      </c>
      <c r="F37" s="84">
        <v>2</v>
      </c>
      <c r="G37" s="84"/>
      <c r="H37" s="84">
        <v>2</v>
      </c>
      <c r="I37" s="84">
        <v>1</v>
      </c>
      <c r="J37" s="84">
        <v>2</v>
      </c>
      <c r="K37" s="84">
        <v>1</v>
      </c>
      <c r="L37" s="91">
        <f t="shared" si="0"/>
        <v>2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832</v>
      </c>
      <c r="F40" s="94">
        <v>182</v>
      </c>
      <c r="G40" s="94"/>
      <c r="H40" s="94">
        <v>300</v>
      </c>
      <c r="I40" s="94">
        <v>236</v>
      </c>
      <c r="J40" s="94">
        <v>532</v>
      </c>
      <c r="K40" s="94">
        <v>172</v>
      </c>
      <c r="L40" s="91">
        <f t="shared" si="0"/>
        <v>650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423</v>
      </c>
      <c r="F41" s="84">
        <v>266</v>
      </c>
      <c r="G41" s="84"/>
      <c r="H41" s="84">
        <v>282</v>
      </c>
      <c r="I41" s="84" t="s">
        <v>206</v>
      </c>
      <c r="J41" s="84">
        <v>141</v>
      </c>
      <c r="K41" s="84"/>
      <c r="L41" s="91">
        <f t="shared" si="0"/>
        <v>157</v>
      </c>
    </row>
    <row r="42" spans="1:12" ht="16.5" customHeight="1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/>
      <c r="I43" s="84"/>
      <c r="J43" s="84">
        <v>2</v>
      </c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2</v>
      </c>
      <c r="F44" s="84">
        <v>2</v>
      </c>
      <c r="G44" s="84"/>
      <c r="H44" s="84">
        <v>1</v>
      </c>
      <c r="I44" s="84">
        <v>1</v>
      </c>
      <c r="J44" s="84">
        <v>1</v>
      </c>
      <c r="K44" s="84"/>
      <c r="L44" s="91">
        <f t="shared" si="0"/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427</v>
      </c>
      <c r="F45" s="84">
        <f>F41+F43+F44</f>
        <v>270</v>
      </c>
      <c r="G45" s="84">
        <f>G41+G43+G44</f>
        <v>0</v>
      </c>
      <c r="H45" s="84">
        <f>H41+H43+H44</f>
        <v>283</v>
      </c>
      <c r="I45" s="84">
        <f>I43+I44</f>
        <v>1</v>
      </c>
      <c r="J45" s="84">
        <f>J41+J43+J44</f>
        <v>144</v>
      </c>
      <c r="K45" s="84">
        <f>K41+K43+K44</f>
        <v>0</v>
      </c>
      <c r="L45" s="91">
        <f t="shared" si="0"/>
        <v>157</v>
      </c>
    </row>
    <row r="46" spans="1:12" ht="15.75">
      <c r="A46" s="165" t="s">
        <v>196</v>
      </c>
      <c r="B46" s="165"/>
      <c r="C46" s="165"/>
      <c r="D46" s="39">
        <v>41</v>
      </c>
      <c r="E46" s="84">
        <f aca="true" t="shared" si="2" ref="E46:K46">E16+E25+E40+E45</f>
        <v>1508</v>
      </c>
      <c r="F46" s="84">
        <f t="shared" si="2"/>
        <v>573</v>
      </c>
      <c r="G46" s="84">
        <f t="shared" si="2"/>
        <v>0</v>
      </c>
      <c r="H46" s="84">
        <f t="shared" si="2"/>
        <v>691</v>
      </c>
      <c r="I46" s="84">
        <f t="shared" si="2"/>
        <v>310</v>
      </c>
      <c r="J46" s="84">
        <f t="shared" si="2"/>
        <v>817</v>
      </c>
      <c r="K46" s="84">
        <f t="shared" si="2"/>
        <v>212</v>
      </c>
      <c r="L46" s="91">
        <f t="shared" si="0"/>
        <v>935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&amp;LCB617E7F&amp;C&amp;R2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5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5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112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/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22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19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19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4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48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7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61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5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200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98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98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39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73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67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&amp;LCB617E7F&amp;C&amp;R3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6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13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8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3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5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>
        <v>1</v>
      </c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>
        <v>1</v>
      </c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30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/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/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16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/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59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39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37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549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283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/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11483827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861282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2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29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419</v>
      </c>
      <c r="F57" s="115">
        <f>F58+F61+F62+F63</f>
        <v>110</v>
      </c>
      <c r="G57" s="115">
        <f>G58+G61+G62+G63</f>
        <v>144</v>
      </c>
      <c r="H57" s="115">
        <f>H58+H61+H62+H63</f>
        <v>13</v>
      </c>
      <c r="I57" s="115">
        <f>I58+I61+I62+I63</f>
        <v>5</v>
      </c>
    </row>
    <row r="58" spans="1:9" ht="13.5" customHeight="1">
      <c r="A58" s="195" t="s">
        <v>103</v>
      </c>
      <c r="B58" s="195"/>
      <c r="C58" s="195"/>
      <c r="D58" s="195"/>
      <c r="E58" s="94">
        <v>90</v>
      </c>
      <c r="F58" s="94">
        <v>5</v>
      </c>
      <c r="G58" s="94">
        <v>2</v>
      </c>
      <c r="H58" s="94"/>
      <c r="I58" s="94"/>
    </row>
    <row r="59" spans="1:9" ht="13.5" customHeight="1">
      <c r="A59" s="241" t="s">
        <v>204</v>
      </c>
      <c r="B59" s="242"/>
      <c r="C59" s="242"/>
      <c r="D59" s="243"/>
      <c r="E59" s="86">
        <v>7</v>
      </c>
      <c r="F59" s="86">
        <v>4</v>
      </c>
      <c r="G59" s="86">
        <v>2</v>
      </c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72</v>
      </c>
      <c r="F60" s="86"/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/>
      <c r="F61" s="84">
        <v>5</v>
      </c>
      <c r="G61" s="84">
        <v>4</v>
      </c>
      <c r="H61" s="84">
        <v>2</v>
      </c>
      <c r="I61" s="84"/>
    </row>
    <row r="62" spans="1:9" ht="13.5" customHeight="1">
      <c r="A62" s="237" t="s">
        <v>104</v>
      </c>
      <c r="B62" s="237"/>
      <c r="C62" s="237"/>
      <c r="D62" s="237"/>
      <c r="E62" s="84">
        <v>69</v>
      </c>
      <c r="F62" s="84">
        <v>77</v>
      </c>
      <c r="G62" s="84">
        <v>138</v>
      </c>
      <c r="H62" s="84">
        <v>11</v>
      </c>
      <c r="I62" s="84">
        <v>5</v>
      </c>
    </row>
    <row r="63" spans="1:9" ht="13.5" customHeight="1">
      <c r="A63" s="195" t="s">
        <v>108</v>
      </c>
      <c r="B63" s="195"/>
      <c r="C63" s="195"/>
      <c r="D63" s="195"/>
      <c r="E63" s="84">
        <v>260</v>
      </c>
      <c r="F63" s="84">
        <v>23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146</v>
      </c>
      <c r="G67" s="108">
        <v>309736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54</v>
      </c>
      <c r="G68" s="88">
        <v>196727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92</v>
      </c>
      <c r="G69" s="88">
        <v>113009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52</v>
      </c>
      <c r="G70" s="108">
        <v>101238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2" header="0.3937007874015748" footer="0.2"/>
  <pageSetup firstPageNumber="11" useFirstPageNumber="1" fitToHeight="1" fitToWidth="1" horizontalDpi="600" verticalDpi="600" orientation="portrait" paperSize="9" scale="82" r:id="rId1"/>
  <headerFooter alignWithMargins="0">
    <oddFooter>&amp;LCB617E7F&amp;C&amp;R4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25.94859241126071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27.941176470588236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40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32.330827067669176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120.59336823734729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345.5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754</v>
      </c>
    </row>
    <row r="11" spans="1:4" ht="16.5" customHeight="1">
      <c r="A11" s="217" t="s">
        <v>62</v>
      </c>
      <c r="B11" s="219"/>
      <c r="C11" s="10">
        <v>9</v>
      </c>
      <c r="D11" s="84">
        <v>178</v>
      </c>
    </row>
    <row r="12" spans="1:4" ht="16.5" customHeight="1">
      <c r="A12" s="237" t="s">
        <v>103</v>
      </c>
      <c r="B12" s="237"/>
      <c r="C12" s="10">
        <v>10</v>
      </c>
      <c r="D12" s="84">
        <v>28</v>
      </c>
    </row>
    <row r="13" spans="1:4" ht="16.5" customHeight="1">
      <c r="A13" s="241" t="s">
        <v>204</v>
      </c>
      <c r="B13" s="243"/>
      <c r="C13" s="10">
        <v>11</v>
      </c>
      <c r="D13" s="94">
        <v>174</v>
      </c>
    </row>
    <row r="14" spans="1:4" ht="16.5" customHeight="1">
      <c r="A14" s="241" t="s">
        <v>205</v>
      </c>
      <c r="B14" s="243"/>
      <c r="C14" s="10">
        <v>12</v>
      </c>
      <c r="D14" s="94">
        <v>2</v>
      </c>
    </row>
    <row r="15" spans="1:4" ht="16.5" customHeight="1">
      <c r="A15" s="237" t="s">
        <v>30</v>
      </c>
      <c r="B15" s="237"/>
      <c r="C15" s="10">
        <v>13</v>
      </c>
      <c r="D15" s="84">
        <v>425</v>
      </c>
    </row>
    <row r="16" spans="1:4" ht="16.5" customHeight="1">
      <c r="A16" s="237" t="s">
        <v>104</v>
      </c>
      <c r="B16" s="237"/>
      <c r="C16" s="10">
        <v>14</v>
      </c>
      <c r="D16" s="84">
        <v>357</v>
      </c>
    </row>
    <row r="17" spans="1:5" ht="16.5" customHeight="1">
      <c r="A17" s="237" t="s">
        <v>108</v>
      </c>
      <c r="B17" s="237"/>
      <c r="C17" s="10">
        <v>15</v>
      </c>
      <c r="D17" s="84">
        <v>31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/>
      <c r="D25" s="325"/>
    </row>
    <row r="26" spans="1:4" ht="12.75">
      <c r="A26" s="63" t="s">
        <v>100</v>
      </c>
      <c r="B26" s="82"/>
      <c r="C26" s="256"/>
      <c r="D26" s="256"/>
    </row>
    <row r="27" spans="1:4" ht="12.75">
      <c r="A27" s="62" t="s">
        <v>101</v>
      </c>
      <c r="B27" s="83"/>
      <c r="C27" s="256"/>
      <c r="D27" s="256"/>
    </row>
    <row r="28" ht="15.75" customHeight="1"/>
    <row r="29" spans="3:4" ht="12.75" customHeight="1">
      <c r="C29" s="328" t="s">
        <v>214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&amp;LCB617E7F&amp;C&amp;R5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2021-04-09T06:34:48Z</cp:lastPrinted>
  <dcterms:created xsi:type="dcterms:W3CDTF">2004-04-20T14:33:35Z</dcterms:created>
  <dcterms:modified xsi:type="dcterms:W3CDTF">2021-04-09T06:37:10Z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CB617E7F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