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<sst xmlns="http://schemas.openxmlformats.org/spreadsheetml/2006/main" count="277" uniqueCount="209">
  <si>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</si>
  <si>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</si>
  <si>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</si>
  <si>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</si>
  <si>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</si>
  <si>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</si>
  <si>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</si>
  <si>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</si>
  <si>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</si>
  <si>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</si>
  <si>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</si>
  <si>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</si>
  <si>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</si>
  <si>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</si>
  <si>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</si>
  <si>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</si>
  <si>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</si>
  <si>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</si>
  <si>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</si>
  <si>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</si>
  <si>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</si>
  <si>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</si>
  <si>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</si>
  <si>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</si>
  <si>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</si>
  <si>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</si>
  <si>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</si>
  <si>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</si>
  <si>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</si>
  <si>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</si>
  <si>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</si>
  <si>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</si>
  <si>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</si>
  <si>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</si>
  <si>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</si>
  <si>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</si>
  <si>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</si>
  <si>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</si>
  <si>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</si>
  <si>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</si>
  <si>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</si>
  <si>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</si>
  <si>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</si>
  <si>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</si>
  <si>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</si>
  <si>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</si>
  <si>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</si>
  <si>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</si>
  <si>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</si>
  <si>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</si>
  <si>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</si>
  <si>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</si>
  <si>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</si>
  <si>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</si>
  <si>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</si>
  <si>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</si>
  <si>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</si>
  <si>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</si>
  <si>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</si>
  <si>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</si>
  <si>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</si>
  <si>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</si>
  <si>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</si>
  <si>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</si>
  <si>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</si>
  <si>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</si>
  <si>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</si>
  <si>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</si>
  <si>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</si>
  <si>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</si>
  <si>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</si>
  <si>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</si>
  <si>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</si>
  <si>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</si>
  <si>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</si>
  <si>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</si>
  <si>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</si>
  <si>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</si>
  <si>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</si>
  <si>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</si>
  <si>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</si>
  <si>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</si>
  <si>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</si>
  <si>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</si>
  <si>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</si>
  <si>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</si>
  <si>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</si>
  <si>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</si>
  <si>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</si>
  <si>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</si>
  <si>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</si>
  <si>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</si>
  <si>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</si>
  <si>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</si>
  <si>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</si>
  <si>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</si>
  <si>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</si>
  <si>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</si>
  <si>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</si>
  <si>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</si>
  <si>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</si>
  <si>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</si>
  <si>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</si>
  <si>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</si>
  <si>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</si>
  <si>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</si>
  <si>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</si>
  <si>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</si>
  <si>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</si>
  <si>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</si>
  <si>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</si>
  <si>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</si>
  <si>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</si>
  <si>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</si>
  <si>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</si>
  <si>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</si>
  <si>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</si>
  <si>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</si>
  <si>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</si>
  <si>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</si>
  <si>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</si>
  <si>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</si>
  <si>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</si>
  <si>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</si>
  <si>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</si>
  <si>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</si>
  <si>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</si>
  <si>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</si>
  <si>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</si>
  <si>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</si>
  <si>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</si>
  <si>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</si>
  <si>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</si>
  <si>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</si>
  <si>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</si>
  <si>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</si>
  <si>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</si>
  <si>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</si>
  <si>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</si>
  <si>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</si>
  <si>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</si>
  <si>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</si>
  <si>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</si>
  <si>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</si>
  <si>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</si>
  <si>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</si>
  <si>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</si>
  <si>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</si>
  <si>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</si>
  <si>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</si>
  <si>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</si>
  <si>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</si>
  <si>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</si>
  <si>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</si>
  <si>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</si>
  <si>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</si>
  <si>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</si>
  <si>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</si>
  <si>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</si>
  <si>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</si>
  <si>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</si>
  <si>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</si>
  <si>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</si>
  <si>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</si>
  <si>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</si>
  <si>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</si>
  <si>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</si>
  <si>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</si>
  <si>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</si>
  <si>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</si>
  <si>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</si>
  <si>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</si>
  <si>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</si>
  <si>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</si>
  <si>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</si>
  <si>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</si>
  <si>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</si>
  <si>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</si>
  <si>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</si>
  <si>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</si>
  <si>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</si>
  <si>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</si>
  <si>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</si>
  <si>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</si>
  <si>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</si>
  <si>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</si>
  <si>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</si>
  <si>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</si>
  <si>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</si>
  <si>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</si>
  <si>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</si>
  <si>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</si>
  <si>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</si>
  <si>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</si>
  <si>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</si>
  <si>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</si>
  <si>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</si>
  <si>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</si>
  <si>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</si>
  <si>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</si>
  <si>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</si>
  <si>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</si>
  <si>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Володарсько-Волинський районний суд Житомирської області</t>
  </si>
  <si>
    <t>12101.смт. Хорошів.вул. Героїв України 1</t>
  </si>
  <si>
    <t>Доручення судів України / іноземних судів</t>
  </si>
  <si>
    <t xml:space="preserve">Розглянуто справ судом присяжних </t>
  </si>
  <si>
    <t>Л.В. Яковенко</t>
  </si>
  <si>
    <t>Т.А. Гранисевич</t>
  </si>
  <si>
    <t>2 липня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</si>
</sst>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5" borderId="0" applyNumberFormat="0" applyBorder="0" applyAlignment="0" applyProtection="0"/>
    <xf numFmtId="0" fontId="42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3" fillId="17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8" borderId="0" applyNumberFormat="0" applyBorder="0" applyAlignment="0" applyProtection="0"/>
    <xf numFmtId="0" fontId="43" fillId="16" borderId="0" applyNumberFormat="0" applyBorder="0" applyAlignment="0" applyProtection="0"/>
    <xf numFmtId="0" fontId="43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18" borderId="0" applyNumberFormat="0" applyBorder="0" applyAlignment="0" applyProtection="0"/>
    <xf numFmtId="0" fontId="43" fillId="16" borderId="0" applyNumberFormat="0" applyBorder="0" applyAlignment="0" applyProtection="0"/>
    <xf numFmtId="0" fontId="43" fillId="26" borderId="0" applyNumberFormat="0" applyBorder="0" applyAlignment="0" applyProtection="0"/>
    <xf numFmtId="0" fontId="44" fillId="3" borderId="1" applyNumberFormat="0" applyAlignment="0" applyProtection="0"/>
    <xf numFmtId="0" fontId="45" fillId="10" borderId="8" applyNumberFormat="0" applyAlignment="0" applyProtection="0"/>
    <xf numFmtId="0" fontId="46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21" borderId="2" applyNumberFormat="0" applyAlignment="0" applyProtection="0"/>
    <xf numFmtId="0" fontId="52" fillId="0" borderId="0" applyNumberFormat="0" applyFill="0" applyBorder="0" applyAlignment="0" applyProtection="0"/>
    <xf numFmtId="0" fontId="53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8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4" xfId="96" applyNumberFormat="1" applyFont="1" applyFill="1" applyBorder="1" applyAlignment="1" applyProtection="1">
      <alignment horizontal="center"/>
      <protection/>
    </xf>
    <xf numFmtId="0" fontId="19" fillId="0" borderId="15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3" fillId="0" borderId="17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7" xfId="96" applyNumberFormat="1" applyFont="1" applyFill="1" applyBorder="1" applyAlignment="1" applyProtection="1">
      <alignment/>
      <protection/>
    </xf>
    <xf numFmtId="0" fontId="13" fillId="0" borderId="15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18" xfId="96" applyNumberFormat="1" applyFont="1" applyFill="1" applyBorder="1" applyAlignment="1" applyProtection="1">
      <alignment/>
      <protection/>
    </xf>
    <xf numFmtId="0" fontId="6" fillId="0" borderId="19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16" xfId="96" applyNumberFormat="1" applyFont="1" applyFill="1" applyBorder="1" applyAlignment="1" applyProtection="1">
      <alignment/>
      <protection/>
    </xf>
    <xf numFmtId="0" fontId="1" fillId="0" borderId="17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19" xfId="96" applyNumberFormat="1" applyFont="1" applyFill="1" applyBorder="1" applyAlignment="1" applyProtection="1">
      <alignment/>
      <protection/>
    </xf>
    <xf numFmtId="0" fontId="1" fillId="0" borderId="23" xfId="96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9" applyNumberFormat="1" applyFont="1" applyFill="1" applyBorder="1" applyAlignment="1">
      <alignment horizontal="center" vertical="center" wrapText="1"/>
      <protection/>
    </xf>
    <xf numFmtId="0" fontId="14" fillId="0" borderId="14" xfId="99" applyFont="1" applyFill="1" applyBorder="1" applyAlignment="1">
      <alignment horizontal="center" vertical="center" wrapText="1"/>
      <protection/>
    </xf>
    <xf numFmtId="0" fontId="40" fillId="0" borderId="14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211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16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4" xfId="96" applyNumberFormat="1" applyFont="1" applyFill="1" applyBorder="1" applyAlignment="1" applyProtection="1">
      <alignment horizontal="center"/>
      <protection/>
    </xf>
    <xf numFmtId="0" fontId="6" fillId="0" borderId="25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6" applyNumberFormat="1" applyFont="1" applyFill="1" applyBorder="1" applyAlignment="1" applyProtection="1">
      <alignment horizontal="center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21" xfId="96" applyNumberFormat="1" applyFont="1" applyFill="1" applyBorder="1" applyAlignment="1" applyProtection="1">
      <alignment horizontal="center"/>
      <protection/>
    </xf>
    <xf numFmtId="0" fontId="1" fillId="0" borderId="22" xfId="0" applyFont="1" applyBorder="1" applyAlignment="1">
      <alignment horizontal="center"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14" xfId="0" applyFont="1" applyFill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15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15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" fillId="0" borderId="15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15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16" xfId="96" applyNumberFormat="1" applyFont="1" applyFill="1" applyBorder="1" applyAlignment="1" applyProtection="1">
      <alignment horizontal="left"/>
      <protection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8" fillId="0" borderId="15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16" xfId="96" applyNumberFormat="1" applyFont="1" applyFill="1" applyBorder="1" applyAlignment="1" applyProtection="1">
      <alignment horizontal="center"/>
      <protection/>
    </xf>
    <xf numFmtId="0" fontId="6" fillId="0" borderId="26" xfId="96" applyNumberFormat="1" applyFont="1" applyFill="1" applyBorder="1" applyAlignment="1" applyProtection="1">
      <alignment horizontal="center"/>
      <protection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0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textRotation="90" wrapText="1"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9" fillId="0" borderId="24" xfId="108" applyNumberFormat="1" applyFont="1" applyFill="1" applyBorder="1" applyAlignment="1" applyProtection="1">
      <alignment horizontal="left" vertical="center" wrapText="1"/>
      <protection/>
    </xf>
    <xf numFmtId="0" fontId="9" fillId="0" borderId="26" xfId="108" applyNumberFormat="1" applyFont="1" applyFill="1" applyBorder="1" applyAlignment="1" applyProtection="1">
      <alignment horizontal="left" vertical="center" wrapText="1"/>
      <protection/>
    </xf>
    <xf numFmtId="0" fontId="9" fillId="0" borderId="24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left" vertical="center" wrapText="1"/>
    </xf>
    <xf numFmtId="0" fontId="40" fillId="0" borderId="24" xfId="0" applyNumberFormat="1" applyFont="1" applyFill="1" applyBorder="1" applyAlignment="1" applyProtection="1">
      <alignment horizontal="center" vertical="center"/>
      <protection/>
    </xf>
    <xf numFmtId="0" fontId="40" fillId="0" borderId="25" xfId="0" applyNumberFormat="1" applyFont="1" applyFill="1" applyBorder="1" applyAlignment="1" applyProtection="1">
      <alignment horizontal="center" vertical="center"/>
      <protection/>
    </xf>
    <xf numFmtId="0" fontId="40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19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" fillId="0" borderId="14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9" applyNumberFormat="1" applyFont="1" applyFill="1" applyBorder="1" applyAlignment="1">
      <alignment horizontal="center" vertical="center" wrapText="1"/>
      <protection/>
    </xf>
    <xf numFmtId="49" fontId="39" fillId="0" borderId="19" xfId="99" applyNumberFormat="1" applyFont="1" applyFill="1" applyBorder="1" applyAlignment="1">
      <alignment horizontal="center" vertical="center" wrapText="1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2" xfId="99" applyNumberFormat="1" applyFont="1" applyFill="1" applyBorder="1" applyAlignment="1">
      <alignment horizontal="center" vertical="center" wrapText="1"/>
      <protection/>
    </xf>
    <xf numFmtId="49" fontId="39" fillId="0" borderId="20" xfId="99" applyNumberFormat="1" applyFont="1" applyFill="1" applyBorder="1" applyAlignment="1">
      <alignment horizontal="center" vertical="center" wrapText="1"/>
      <protection/>
    </xf>
    <xf numFmtId="49" fontId="39" fillId="0" borderId="21" xfId="99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 applyProtection="1">
      <alignment horizontal="center" textRotation="90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9" fillId="0" borderId="24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9" fillId="0" borderId="24" xfId="0" applyFont="1" applyFill="1" applyBorder="1" applyAlignment="1" applyProtection="1">
      <alignment horizontal="left" vertical="center" wrapText="1"/>
      <protection/>
    </xf>
    <xf numFmtId="0" fontId="19" fillId="0" borderId="25" xfId="0" applyFont="1" applyFill="1" applyBorder="1" applyAlignment="1" applyProtection="1">
      <alignment horizontal="left" vertical="center" wrapText="1"/>
      <protection/>
    </xf>
    <xf numFmtId="0" fontId="19" fillId="0" borderId="26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42" t="s">
        <v>125</v>
      </c>
      <c r="C14" s="143"/>
      <c r="D14" s="144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40" t="s">
        <v>17</v>
      </c>
      <c r="G16" s="141"/>
      <c r="H16" s="141"/>
    </row>
    <row r="17" spans="1:8" ht="12.75" customHeight="1">
      <c r="A17" s="38"/>
      <c r="B17" s="142" t="s">
        <v>18</v>
      </c>
      <c r="C17" s="143"/>
      <c r="D17" s="144"/>
      <c r="E17" s="150" t="s">
        <v>122</v>
      </c>
      <c r="F17" s="138" t="s">
        <v>171</v>
      </c>
      <c r="G17" s="139"/>
      <c r="H17" s="139"/>
    </row>
    <row r="18" spans="1:5" ht="12.75" customHeight="1">
      <c r="A18" s="38"/>
      <c r="B18" s="142" t="s">
        <v>19</v>
      </c>
      <c r="C18" s="143"/>
      <c r="D18" s="144"/>
      <c r="E18" s="150"/>
    </row>
    <row r="19" spans="1:8" ht="12.75" customHeight="1">
      <c r="A19" s="38"/>
      <c r="B19" s="142" t="s">
        <v>174</v>
      </c>
      <c r="C19" s="143"/>
      <c r="D19" s="144"/>
      <c r="E19" s="150"/>
      <c r="F19" s="145"/>
      <c r="G19" s="146"/>
      <c r="H19" s="146"/>
    </row>
    <row r="20" spans="1:8" ht="12.75" customHeight="1">
      <c r="A20" s="38"/>
      <c r="B20" s="147"/>
      <c r="C20" s="148"/>
      <c r="D20" s="149"/>
      <c r="E20" s="150"/>
      <c r="F20" s="140"/>
      <c r="G20" s="141"/>
      <c r="H20" s="141"/>
    </row>
    <row r="21" spans="1:8" ht="12.75" customHeight="1">
      <c r="A21" s="38"/>
      <c r="B21" s="29"/>
      <c r="C21" s="30"/>
      <c r="D21" s="38"/>
      <c r="E21" s="39"/>
      <c r="F21" s="140"/>
      <c r="G21" s="141"/>
      <c r="H21" s="141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1" t="s">
        <v>21</v>
      </c>
      <c r="C33" s="132"/>
      <c r="D33" s="124" t="s">
        <v>202</v>
      </c>
      <c r="E33" s="124"/>
      <c r="F33" s="124"/>
      <c r="G33" s="124"/>
      <c r="H33" s="11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18" t="s">
        <v>203</v>
      </c>
      <c r="E35" s="118"/>
      <c r="F35" s="118"/>
      <c r="G35" s="118"/>
      <c r="H35" s="119"/>
      <c r="I35" s="32"/>
    </row>
    <row r="36" spans="1:9" ht="12.75" customHeight="1">
      <c r="A36" s="38"/>
      <c r="B36" s="31"/>
      <c r="C36" s="32"/>
      <c r="D36" s="118"/>
      <c r="E36" s="118"/>
      <c r="F36" s="118"/>
      <c r="G36" s="118"/>
      <c r="H36" s="119"/>
      <c r="I36" s="32"/>
    </row>
    <row r="37" spans="1:8" ht="12.75" customHeight="1">
      <c r="A37" s="38"/>
      <c r="B37" s="130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51" t="s">
        <v>23</v>
      </c>
      <c r="C38" s="152"/>
      <c r="D38" s="152"/>
      <c r="E38" s="152"/>
      <c r="F38" s="152"/>
      <c r="G38" s="152"/>
      <c r="H38" s="15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51" t="s">
        <v>24</v>
      </c>
      <c r="C41" s="152"/>
      <c r="D41" s="152"/>
      <c r="E41" s="152"/>
      <c r="F41" s="152"/>
      <c r="G41" s="152"/>
      <c r="H41" s="15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&amp;LC39F765B&amp;C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76</v>
      </c>
      <c r="F6" s="90">
        <v>27</v>
      </c>
      <c r="G6" s="90"/>
      <c r="H6" s="90"/>
      <c r="I6" s="90" t="s">
        <v>172</v>
      </c>
      <c r="J6" s="90">
        <v>76</v>
      </c>
      <c r="K6" s="91">
        <v>27</v>
      </c>
      <c r="L6" s="101">
        <f>E6-F6</f>
        <v>49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18</v>
      </c>
      <c r="F7" s="90">
        <v>9</v>
      </c>
      <c r="G7" s="90"/>
      <c r="H7" s="90"/>
      <c r="I7" s="90"/>
      <c r="J7" s="90">
        <v>18</v>
      </c>
      <c r="K7" s="91"/>
      <c r="L7" s="101">
        <f>E7-F7</f>
        <v>9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</v>
      </c>
      <c r="F9" s="90">
        <v>1</v>
      </c>
      <c r="G9" s="90"/>
      <c r="H9" s="90"/>
      <c r="I9" s="90"/>
      <c r="J9" s="90">
        <v>1</v>
      </c>
      <c r="K9" s="91"/>
      <c r="L9" s="101">
        <f>E9-F9</f>
        <v>0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95</v>
      </c>
      <c r="F15" s="104">
        <f>SUM(F6:F14)</f>
        <v>37</v>
      </c>
      <c r="G15" s="104">
        <f>SUM(G6:G14)</f>
        <v>0</v>
      </c>
      <c r="H15" s="104">
        <f>SUM(H6:H14)</f>
        <v>0</v>
      </c>
      <c r="I15" s="104">
        <f>SUM(I6:I14)</f>
        <v>0</v>
      </c>
      <c r="J15" s="104">
        <f>SUM(J6:J14)</f>
        <v>95</v>
      </c>
      <c r="K15" s="104">
        <f>SUM(K6:K14)</f>
        <v>27</v>
      </c>
      <c r="L15" s="101">
        <f>E15-F15</f>
        <v>58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8</v>
      </c>
      <c r="F16" s="92">
        <v>4</v>
      </c>
      <c r="G16" s="92"/>
      <c r="H16" s="92"/>
      <c r="I16" s="92"/>
      <c r="J16" s="92">
        <v>8</v>
      </c>
      <c r="K16" s="91"/>
      <c r="L16" s="101">
        <f>E16-F16</f>
        <v>4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8</v>
      </c>
      <c r="F17" s="92"/>
      <c r="G17" s="92"/>
      <c r="H17" s="92"/>
      <c r="I17" s="92"/>
      <c r="J17" s="92">
        <v>8</v>
      </c>
      <c r="K17" s="91">
        <v>8</v>
      </c>
      <c r="L17" s="101">
        <f>E17-F17</f>
        <v>8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2</v>
      </c>
      <c r="F19" s="91">
        <v>1</v>
      </c>
      <c r="G19" s="91"/>
      <c r="H19" s="91"/>
      <c r="I19" s="91"/>
      <c r="J19" s="91">
        <v>2</v>
      </c>
      <c r="K19" s="91">
        <v>1</v>
      </c>
      <c r="L19" s="101">
        <f>E19-F19</f>
        <v>1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1</v>
      </c>
      <c r="F20" s="91"/>
      <c r="G20" s="91"/>
      <c r="H20" s="91"/>
      <c r="I20" s="91"/>
      <c r="J20" s="91">
        <v>1</v>
      </c>
      <c r="K20" s="91"/>
      <c r="L20" s="101">
        <f>E20-F20</f>
        <v>1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19</v>
      </c>
      <c r="F24" s="91">
        <v>5</v>
      </c>
      <c r="G24" s="91"/>
      <c r="H24" s="91"/>
      <c r="I24" s="91"/>
      <c r="J24" s="91">
        <v>19</v>
      </c>
      <c r="K24" s="91">
        <v>9</v>
      </c>
      <c r="L24" s="101">
        <f>E24-F24</f>
        <v>14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42</v>
      </c>
      <c r="F25" s="91">
        <v>15</v>
      </c>
      <c r="G25" s="91"/>
      <c r="H25" s="91"/>
      <c r="I25" s="91"/>
      <c r="J25" s="91">
        <v>42</v>
      </c>
      <c r="K25" s="91"/>
      <c r="L25" s="101">
        <f>E25-F25</f>
        <v>27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316</v>
      </c>
      <c r="F27" s="91">
        <v>121</v>
      </c>
      <c r="G27" s="91"/>
      <c r="H27" s="91"/>
      <c r="I27" s="91"/>
      <c r="J27" s="91">
        <v>316</v>
      </c>
      <c r="K27" s="91">
        <v>9</v>
      </c>
      <c r="L27" s="101">
        <f>E27-F27</f>
        <v>195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313</v>
      </c>
      <c r="F28" s="91"/>
      <c r="G28" s="91"/>
      <c r="H28" s="91"/>
      <c r="I28" s="91"/>
      <c r="J28" s="91">
        <v>313</v>
      </c>
      <c r="K28" s="91">
        <v>297</v>
      </c>
      <c r="L28" s="101">
        <f>E28-F28</f>
        <v>313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23</v>
      </c>
      <c r="F29" s="91">
        <v>11</v>
      </c>
      <c r="G29" s="91"/>
      <c r="H29" s="91"/>
      <c r="I29" s="91"/>
      <c r="J29" s="91">
        <v>23</v>
      </c>
      <c r="K29" s="91"/>
      <c r="L29" s="101">
        <f>E29-F29</f>
        <v>12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40</v>
      </c>
      <c r="F30" s="91"/>
      <c r="G30" s="91"/>
      <c r="H30" s="91"/>
      <c r="I30" s="91"/>
      <c r="J30" s="91">
        <v>40</v>
      </c>
      <c r="K30" s="91">
        <v>38</v>
      </c>
      <c r="L30" s="101">
        <f>E30-F30</f>
        <v>40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3</v>
      </c>
      <c r="F31" s="91"/>
      <c r="G31" s="91"/>
      <c r="H31" s="91"/>
      <c r="I31" s="91"/>
      <c r="J31" s="91">
        <v>3</v>
      </c>
      <c r="K31" s="91">
        <v>1</v>
      </c>
      <c r="L31" s="101">
        <f>E31-F31</f>
        <v>3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</v>
      </c>
      <c r="F35" s="91"/>
      <c r="G35" s="91"/>
      <c r="H35" s="91"/>
      <c r="I35" s="91"/>
      <c r="J35" s="91">
        <v>1</v>
      </c>
      <c r="K35" s="91"/>
      <c r="L35" s="101">
        <f>E35-F35</f>
        <v>1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19</v>
      </c>
      <c r="F36" s="91">
        <v>3</v>
      </c>
      <c r="G36" s="91"/>
      <c r="H36" s="91"/>
      <c r="I36" s="91"/>
      <c r="J36" s="91">
        <v>19</v>
      </c>
      <c r="K36" s="91">
        <v>9</v>
      </c>
      <c r="L36" s="101">
        <f>E36-F36</f>
        <v>16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757</v>
      </c>
      <c r="F40" s="91">
        <v>150</v>
      </c>
      <c r="G40" s="91"/>
      <c r="H40" s="91"/>
      <c r="I40" s="91"/>
      <c r="J40" s="91">
        <v>757</v>
      </c>
      <c r="K40" s="91">
        <v>354</v>
      </c>
      <c r="L40" s="101">
        <f>E40-F40</f>
        <v>607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72</v>
      </c>
      <c r="F41" s="91">
        <v>68</v>
      </c>
      <c r="G41" s="91"/>
      <c r="H41" s="91"/>
      <c r="I41" s="91" t="s">
        <v>172</v>
      </c>
      <c r="J41" s="91">
        <v>72</v>
      </c>
      <c r="K41" s="91"/>
      <c r="L41" s="101">
        <f>E41-F41</f>
        <v>4</v>
      </c>
    </row>
    <row r="42" spans="1:12" ht="16.5" customHeight="1">
      <c r="A42" s="170"/>
      <c r="B42" s="168" t="s">
        <v>48</v>
      </c>
      <c r="C42" s="169"/>
      <c r="D42" s="43">
        <v>37</v>
      </c>
      <c r="E42" s="91"/>
      <c r="F42" s="91"/>
      <c r="G42" s="91"/>
      <c r="H42" s="91"/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72</v>
      </c>
      <c r="F45" s="91">
        <f aca="true" t="shared" si="0" ref="F45:K45">F41+F43+F44</f>
        <v>68</v>
      </c>
      <c r="G45" s="91">
        <f t="shared" si="0"/>
        <v>0</v>
      </c>
      <c r="H45" s="91">
        <f t="shared" si="0"/>
        <v>0</v>
      </c>
      <c r="I45" s="91">
        <f>I43+I44</f>
        <v>0</v>
      </c>
      <c r="J45" s="91">
        <f t="shared" si="0"/>
        <v>72</v>
      </c>
      <c r="K45" s="91">
        <f t="shared" si="0"/>
        <v>0</v>
      </c>
      <c r="L45" s="101">
        <f>E45-F45</f>
        <v>4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943</v>
      </c>
      <c r="F46" s="91">
        <f aca="true" t="shared" si="1" ref="F46:K46">F15+F24+F40+F45</f>
        <v>260</v>
      </c>
      <c r="G46" s="91">
        <f t="shared" si="1"/>
        <v>0</v>
      </c>
      <c r="H46" s="91">
        <f t="shared" si="1"/>
        <v>0</v>
      </c>
      <c r="I46" s="91">
        <f t="shared" si="1"/>
        <v>0</v>
      </c>
      <c r="J46" s="91">
        <f t="shared" si="1"/>
        <v>943</v>
      </c>
      <c r="K46" s="91">
        <f t="shared" si="1"/>
        <v>390</v>
      </c>
      <c r="L46" s="101">
        <f>E46-F46</f>
        <v>683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&amp;LC39F765B&amp;CФорма № 1-мзс, Підрозділ: Володарсько-Волинський районний суд Житомирської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6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6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70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16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16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11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/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/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/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3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/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/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3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B11:D12"/>
    <mergeCell ref="C20:E20"/>
    <mergeCell ref="B21:B27"/>
    <mergeCell ref="C36:E36"/>
    <mergeCell ref="C17:E17"/>
    <mergeCell ref="C18:E18"/>
    <mergeCell ref="C40:E40"/>
    <mergeCell ref="C41:E41"/>
    <mergeCell ref="C35:E35"/>
    <mergeCell ref="B37:E37"/>
    <mergeCell ref="C45:C46"/>
    <mergeCell ref="C33:E33"/>
    <mergeCell ref="C47:E47"/>
    <mergeCell ref="C29:E29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&amp;LC39F765B&amp;CФорма № 1-мзс, Підрозділ: Володарсько-Волинський районний суд Житомирської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/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/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/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/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/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/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66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19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/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494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263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308614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/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/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/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/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/>
      <c r="F55" s="96"/>
      <c r="G55" s="96"/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/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/>
      <c r="F57" s="96"/>
      <c r="G57" s="96"/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/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33">
        <v>2</v>
      </c>
      <c r="G62" s="134">
        <v>1345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35">
        <v>2</v>
      </c>
      <c r="G63" s="135">
        <v>1345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35"/>
      <c r="G64" s="135"/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36">
        <v>2</v>
      </c>
      <c r="G65" s="136">
        <v>1345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37"/>
      <c r="G66" s="137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63:A64"/>
    <mergeCell ref="A65:A66"/>
    <mergeCell ref="B66:E66"/>
    <mergeCell ref="B63:E63"/>
    <mergeCell ref="B64:E64"/>
    <mergeCell ref="B65:E65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44:G44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12:G12"/>
    <mergeCell ref="A1:D1"/>
    <mergeCell ref="C4:G4"/>
    <mergeCell ref="B15:G15"/>
    <mergeCell ref="A2:G2"/>
    <mergeCell ref="C9:G9"/>
    <mergeCell ref="B10:G10"/>
    <mergeCell ref="B11:G11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&amp;LC39F765B&amp;CФорма № 1-мзс, Підрозділ: Володарсько-Волинський районний суд Житомирської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41.35737009544008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28.42105263157895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47.36842105263158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46.763540290620874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0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0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0</v>
      </c>
    </row>
    <row r="11" spans="1:4" ht="16.5" customHeight="1">
      <c r="A11" s="226" t="s">
        <v>63</v>
      </c>
      <c r="B11" s="228"/>
      <c r="C11" s="14">
        <v>9</v>
      </c>
      <c r="D11" s="94"/>
    </row>
    <row r="12" spans="1:4" ht="16.5" customHeight="1">
      <c r="A12" s="318" t="s">
        <v>106</v>
      </c>
      <c r="B12" s="318"/>
      <c r="C12" s="14">
        <v>10</v>
      </c>
      <c r="D12" s="94"/>
    </row>
    <row r="13" spans="1:4" ht="16.5" customHeight="1">
      <c r="A13" s="318" t="s">
        <v>31</v>
      </c>
      <c r="B13" s="318"/>
      <c r="C13" s="14">
        <v>11</v>
      </c>
      <c r="D13" s="94"/>
    </row>
    <row r="14" spans="1:4" ht="16.5" customHeight="1">
      <c r="A14" s="318" t="s">
        <v>107</v>
      </c>
      <c r="B14" s="318"/>
      <c r="C14" s="14">
        <v>12</v>
      </c>
      <c r="D14" s="94"/>
    </row>
    <row r="15" spans="1:4" ht="16.5" customHeight="1">
      <c r="A15" s="318" t="s">
        <v>111</v>
      </c>
      <c r="B15" s="318"/>
      <c r="C15" s="14">
        <v>13</v>
      </c>
      <c r="D15" s="94"/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&amp;LC39F765B&amp;CФорма № 1-мзс, Підрозділ: Володарсько-Волинський районний суд Житомирської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2018-03-28T07:45:37Z</cp:lastPrinted>
  <dcterms:created xsi:type="dcterms:W3CDTF">2004-04-20T14:33:35Z</dcterms:created>
  <dcterms:modified xsi:type="dcterms:W3CDTF">2020-07-06T12:46:11Z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1-мзс_00276_2.2020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C39F765B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