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<sst xmlns="http://schemas.openxmlformats.org/spreadsheetml/2006/main" count="154" uniqueCount="126">
  <si>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</si>
  <si>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</si>
  <si>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</si>
  <si>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</si>
  <si>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</si>
  <si>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</si>
  <si>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</si>
  <si>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</si>
  <si>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</si>
  <si>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</si>
  <si>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</si>
  <si>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</si>
  <si>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</si>
  <si>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</si>
  <si>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</si>
  <si>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</si>
  <si>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</si>
  <si>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</si>
  <si>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</si>
  <si>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</si>
  <si>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</si>
  <si>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</si>
  <si>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</si>
  <si>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</si>
  <si>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</si>
  <si>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</si>
  <si>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</si>
  <si>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</si>
  <si>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</si>
  <si>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</si>
  <si>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</si>
  <si>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</si>
  <si>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</si>
  <si>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</si>
  <si>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</si>
  <si>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</si>
  <si>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</si>
  <si>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</si>
  <si>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</si>
  <si>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</si>
  <si>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</si>
  <si>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</si>
  <si>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</si>
  <si>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</si>
  <si>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</si>
  <si>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</si>
  <si>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</si>
  <si>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</si>
  <si>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</si>
  <si>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</si>
  <si>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</si>
  <si>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</si>
  <si>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</si>
  <si>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</si>
  <si>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</si>
  <si>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</si>
  <si>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</si>
  <si>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</si>
  <si>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</si>
  <si>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</si>
  <si>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</si>
  <si>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</si>
  <si>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</si>
  <si>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</si>
  <si>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</si>
  <si>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</si>
  <si>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</si>
  <si>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</si>
  <si>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</si>
  <si>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</si>
  <si>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</si>
  <si>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</si>
  <si>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</si>
  <si>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</si>
  <si>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</si>
  <si>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</si>
  <si>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</si>
  <si>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</si>
  <si>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</si>
  <si>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</si>
  <si>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</si>
  <si>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</si>
  <si>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</si>
  <si>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</si>
  <si>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</si>
  <si>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</si>
  <si>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</si>
  <si>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</si>
  <si>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</si>
  <si>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</si>
  <si>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</si>
  <si>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</si>
  <si>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</si>
  <si>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</si>
  <si>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</si>
  <si>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</si>
  <si>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</si>
  <si>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</si>
  <si>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</si>
  <si>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</si>
  <si>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</si>
  <si>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</si>
  <si>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</si>
  <si>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</si>
  <si>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</si>
  <si>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</si>
  <si>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</si>
  <si>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</si>
  <si>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</si>
  <si>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</si>
  <si>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</si>
  <si>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</si>
  <si>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</si>
  <si>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</si>
  <si>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</si>
  <si>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</si>
  <si>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</si>
  <si>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</si>
  <si>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</si>
  <si>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</si>
  <si>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</si>
  <si>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</si>
  <si>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</si>
  <si>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 xml:space="preserve">А.М. Збаражський </t>
  </si>
  <si>
    <t>Т.А. Гранисевич</t>
  </si>
  <si>
    <t>4 жовтня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</si>
</sst>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&amp;LF1ABFC31&amp;C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293</v>
      </c>
      <c r="D6" s="96">
        <f>SUM(D7,D10,D13,D14,D15,D21,D24,D25,D18,D19,D20)</f>
        <v>255806.05000000002</v>
      </c>
      <c r="E6" s="96">
        <f>SUM(E7,E10,E13,E14,E15,E21,E24,E25,E18,E19,E20)</f>
        <v>212</v>
      </c>
      <c r="F6" s="96">
        <f>SUM(F7,F10,F13,F14,F15,F21,F24,F25,F18,F19,F20)</f>
        <v>216129.8600000001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42</v>
      </c>
      <c r="J6" s="96">
        <f>SUM(J7,J10,J13,J14,J15,J21,J24,J25,J18,J19,J20)</f>
        <v>22261.8</v>
      </c>
      <c r="K6" s="96">
        <f>SUM(K7,K10,K13,K14,K15,K21,K24,K25,K18,K19,K20)</f>
        <v>46</v>
      </c>
      <c r="L6" s="96">
        <f>SUM(L7,L10,L13,L14,L15,L21,L24,L25,L18,L19,L20)</f>
        <v>22825.2</v>
      </c>
    </row>
    <row r="7" spans="1:12" ht="16.5" customHeight="1">
      <c r="A7" s="87">
        <v>2</v>
      </c>
      <c r="B7" s="90" t="s">
        <v>74</v>
      </c>
      <c r="C7" s="97">
        <v>47</v>
      </c>
      <c r="D7" s="97">
        <v>74196.85</v>
      </c>
      <c r="E7" s="97">
        <v>46</v>
      </c>
      <c r="F7" s="97">
        <v>73296.16</v>
      </c>
      <c r="G7" s="97"/>
      <c r="H7" s="97"/>
      <c r="I7" s="97">
        <v>3</v>
      </c>
      <c r="J7" s="97">
        <v>2977.2</v>
      </c>
      <c r="K7" s="97"/>
      <c r="L7" s="97"/>
    </row>
    <row r="8" spans="1:12" ht="16.5" customHeight="1">
      <c r="A8" s="87">
        <v>3</v>
      </c>
      <c r="B8" s="91" t="s">
        <v>75</v>
      </c>
      <c r="C8" s="97">
        <v>15</v>
      </c>
      <c r="D8" s="97">
        <v>37215</v>
      </c>
      <c r="E8" s="97">
        <v>15</v>
      </c>
      <c r="F8" s="97">
        <v>37215.1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32</v>
      </c>
      <c r="D9" s="97">
        <v>36981.85</v>
      </c>
      <c r="E9" s="97">
        <v>31</v>
      </c>
      <c r="F9" s="97">
        <v>36081.06</v>
      </c>
      <c r="G9" s="97"/>
      <c r="H9" s="97"/>
      <c r="I9" s="97">
        <v>3</v>
      </c>
      <c r="J9" s="97">
        <v>2977.2</v>
      </c>
      <c r="K9" s="97"/>
      <c r="L9" s="97"/>
    </row>
    <row r="10" spans="1:12" ht="19.5" customHeight="1">
      <c r="A10" s="87">
        <v>5</v>
      </c>
      <c r="B10" s="90" t="s">
        <v>77</v>
      </c>
      <c r="C10" s="97">
        <v>91</v>
      </c>
      <c r="D10" s="97">
        <v>93285.6</v>
      </c>
      <c r="E10" s="97">
        <v>68</v>
      </c>
      <c r="F10" s="97">
        <v>68862</v>
      </c>
      <c r="G10" s="97"/>
      <c r="H10" s="97"/>
      <c r="I10" s="97">
        <v>12</v>
      </c>
      <c r="J10" s="97">
        <v>11841.6</v>
      </c>
      <c r="K10" s="97">
        <v>12</v>
      </c>
      <c r="L10" s="97">
        <v>11908.8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4962</v>
      </c>
      <c r="E11" s="97">
        <v>1</v>
      </c>
      <c r="F11" s="97">
        <v>2481</v>
      </c>
      <c r="G11" s="97"/>
      <c r="H11" s="97"/>
      <c r="I11" s="97">
        <v>1</v>
      </c>
      <c r="J11" s="97">
        <v>1362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89</v>
      </c>
      <c r="D12" s="97">
        <v>88323.6</v>
      </c>
      <c r="E12" s="97">
        <v>67</v>
      </c>
      <c r="F12" s="97">
        <v>66381</v>
      </c>
      <c r="G12" s="97"/>
      <c r="H12" s="97"/>
      <c r="I12" s="97">
        <v>11</v>
      </c>
      <c r="J12" s="97">
        <v>10479.6</v>
      </c>
      <c r="K12" s="97">
        <v>12</v>
      </c>
      <c r="L12" s="97">
        <v>11908.8</v>
      </c>
    </row>
    <row r="13" spans="1:12" ht="15" customHeight="1">
      <c r="A13" s="87">
        <v>8</v>
      </c>
      <c r="B13" s="90" t="s">
        <v>18</v>
      </c>
      <c r="C13" s="97">
        <v>58</v>
      </c>
      <c r="D13" s="97">
        <v>57559.2</v>
      </c>
      <c r="E13" s="97">
        <v>55</v>
      </c>
      <c r="F13" s="97">
        <v>54582.0000000001</v>
      </c>
      <c r="G13" s="97"/>
      <c r="H13" s="97"/>
      <c r="I13" s="97">
        <v>1</v>
      </c>
      <c r="J13" s="97">
        <v>992.4</v>
      </c>
      <c r="K13" s="97">
        <v>3</v>
      </c>
      <c r="L13" s="97">
        <v>2977.2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27</v>
      </c>
      <c r="D15" s="97">
        <v>13397.4</v>
      </c>
      <c r="E15" s="97">
        <v>26</v>
      </c>
      <c r="F15" s="97">
        <v>15214.2</v>
      </c>
      <c r="G15" s="97"/>
      <c r="H15" s="97"/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27</v>
      </c>
      <c r="D17" s="97">
        <v>13397.4</v>
      </c>
      <c r="E17" s="97">
        <v>26</v>
      </c>
      <c r="F17" s="97">
        <v>15214.2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70</v>
      </c>
      <c r="D18" s="97">
        <v>17367</v>
      </c>
      <c r="E18" s="97">
        <v>17</v>
      </c>
      <c r="F18" s="97">
        <v>4175.5</v>
      </c>
      <c r="G18" s="97"/>
      <c r="H18" s="97"/>
      <c r="I18" s="97">
        <v>26</v>
      </c>
      <c r="J18" s="97">
        <v>6450.6</v>
      </c>
      <c r="K18" s="97">
        <v>30</v>
      </c>
      <c r="L18" s="97">
        <v>7443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1984.8</v>
      </c>
      <c r="E39" s="96">
        <f>SUM(E40,E47,E48,E49)</f>
        <v>2</v>
      </c>
      <c r="F39" s="96">
        <f>SUM(F40,F47,F48,F49)</f>
        <v>1492.4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1984.8</v>
      </c>
      <c r="E40" s="97">
        <f>SUM(E41,E44)</f>
        <v>2</v>
      </c>
      <c r="F40" s="97">
        <f>SUM(F41,F44)</f>
        <v>1492.4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1984.8</v>
      </c>
      <c r="E44" s="97">
        <v>2</v>
      </c>
      <c r="F44" s="97">
        <v>1492.4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1984.8</v>
      </c>
      <c r="E46" s="97">
        <v>2</v>
      </c>
      <c r="F46" s="97">
        <v>1492.4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7.44</v>
      </c>
      <c r="E50" s="96">
        <f>SUM(E51:E54)</f>
        <v>1</v>
      </c>
      <c r="F50" s="96">
        <f>SUM(F51:F54)</f>
        <v>14.9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7.44</v>
      </c>
      <c r="E51" s="97">
        <v>1</v>
      </c>
      <c r="F51" s="97">
        <v>14.9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215</v>
      </c>
      <c r="D55" s="96">
        <v>106683</v>
      </c>
      <c r="E55" s="96">
        <v>58</v>
      </c>
      <c r="F55" s="96">
        <v>28779.6</v>
      </c>
      <c r="G55" s="96"/>
      <c r="H55" s="96"/>
      <c r="I55" s="96">
        <v>193</v>
      </c>
      <c r="J55" s="96">
        <v>95766.5999999997</v>
      </c>
      <c r="K55" s="97">
        <v>22</v>
      </c>
      <c r="L55" s="96">
        <v>10916.4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511</v>
      </c>
      <c r="D56" s="96">
        <f t="shared" si="0"/>
        <v>364481.29000000004</v>
      </c>
      <c r="E56" s="96">
        <f t="shared" si="0"/>
        <v>273</v>
      </c>
      <c r="F56" s="96">
        <f t="shared" si="0"/>
        <v>246416.7600000001</v>
      </c>
      <c r="G56" s="96">
        <f t="shared" si="0"/>
        <v>0</v>
      </c>
      <c r="H56" s="96">
        <f t="shared" si="0"/>
        <v>0</v>
      </c>
      <c r="I56" s="96">
        <f t="shared" si="0"/>
        <v>235</v>
      </c>
      <c r="J56" s="96">
        <f t="shared" si="0"/>
        <v>118028.3999999997</v>
      </c>
      <c r="K56" s="96">
        <f t="shared" si="0"/>
        <v>68</v>
      </c>
      <c r="L56" s="96">
        <f t="shared" si="0"/>
        <v>33741.6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&amp;LF1ABFC31&amp;CФорма № 10, Підрозділ: Володарсько-Волинський районний суд Житомирської області,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47</v>
      </c>
      <c r="F4" s="93">
        <f>SUM(F5:F25)</f>
        <v>23321.4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40</v>
      </c>
      <c r="F7" s="95">
        <v>17367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1984.8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2977.2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&amp;LF1ABFC31&amp;CФорма № 10, Підрозділ: Володарсько-Волинський районний суд Житомирської області,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2022-10-05T06:32:24Z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F1ABFC31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