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<sst xmlns="http://schemas.openxmlformats.org/spreadsheetml/2006/main" count="154" uniqueCount="126">
  <si>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</si>
  <si>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</si>
  <si>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</si>
  <si>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</si>
  <si>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</si>
  <si>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</si>
  <si>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</si>
  <si>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</si>
  <si>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</si>
  <si>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</si>
  <si>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</si>
  <si>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</si>
  <si>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</si>
  <si>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</si>
  <si>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</si>
  <si>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</si>
  <si>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</si>
  <si>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</si>
  <si>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</si>
  <si>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</si>
  <si>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</si>
  <si>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</si>
  <si>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</si>
  <si>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</si>
  <si>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</si>
  <si>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</si>
  <si>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</si>
  <si>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</si>
  <si>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</si>
  <si>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</si>
  <si>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</si>
  <si>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</si>
  <si>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</si>
  <si>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</si>
  <si>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</si>
  <si>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</si>
  <si>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</si>
  <si>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</si>
  <si>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</si>
  <si>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</si>
  <si>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</si>
  <si>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</si>
  <si>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</si>
  <si>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</si>
  <si>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</si>
  <si>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</si>
  <si>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</si>
  <si>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</si>
  <si>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</si>
  <si>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</si>
  <si>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</si>
  <si>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</si>
  <si>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</si>
  <si>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</si>
  <si>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</si>
  <si>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</si>
  <si>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</si>
  <si>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</si>
  <si>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</si>
  <si>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</si>
  <si>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</si>
  <si>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</si>
  <si>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</si>
  <si>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</si>
  <si>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</si>
  <si>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</si>
  <si>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</si>
  <si>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</si>
  <si>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</si>
  <si>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</si>
  <si>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</si>
  <si>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</si>
  <si>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</si>
  <si>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</si>
  <si>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</si>
  <si>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</si>
  <si>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</si>
  <si>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</si>
  <si>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</si>
  <si>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</si>
  <si>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</si>
  <si>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</si>
  <si>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</si>
  <si>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</si>
  <si>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</si>
  <si>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</si>
  <si>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</si>
  <si>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</si>
  <si>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</si>
  <si>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</si>
  <si>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</si>
  <si>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</si>
  <si>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</si>
  <si>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</si>
  <si>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</si>
  <si>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</si>
  <si>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</si>
  <si>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</si>
  <si>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</si>
  <si>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</si>
  <si>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</si>
  <si>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</si>
  <si>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</si>
  <si>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</si>
  <si>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</si>
  <si>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</si>
  <si>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</si>
  <si>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</si>
  <si>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</si>
  <si>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</si>
  <si>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</si>
  <si>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</si>
  <si>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</si>
  <si>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</si>
  <si>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</si>
  <si>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</si>
  <si>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</si>
  <si>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</si>
  <si>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2021 року</t>
  </si>
  <si>
    <t>Володарсько-Волинський районний суд Житомирської області</t>
  </si>
  <si>
    <t>12101. Житомирська область.смт. Хорошів</t>
  </si>
  <si>
    <t>вул. Героїв України</t>
  </si>
  <si>
    <t/>
  </si>
  <si>
    <t xml:space="preserve">А.М. Збаражський </t>
  </si>
  <si>
    <t>Т.А. Гранисевич</t>
  </si>
  <si>
    <t>4 жовтня 2021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</si>
</sst>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&amp;LA6D0B73D&amp;C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503</v>
      </c>
      <c r="D6" s="96">
        <f>SUM(D7,D10,D13,D14,D15,D21,D24,D25,D18,D19,D20)</f>
        <v>497577.88</v>
      </c>
      <c r="E6" s="96">
        <f>SUM(E7,E10,E13,E14,E15,E21,E24,E25,E18,E19,E20)</f>
        <v>362</v>
      </c>
      <c r="F6" s="96">
        <f>SUM(F7,F10,F13,F14,F15,F21,F24,F25,F18,F19,F20)</f>
        <v>422643.68000000005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63</v>
      </c>
      <c r="J6" s="96">
        <f>SUM(J7,J10,J13,J14,J15,J21,J24,J25,J18,J19,J20)</f>
        <v>42992</v>
      </c>
      <c r="K6" s="96">
        <f>SUM(K7,K10,K13,K14,K15,K21,K24,K25,K18,K19,K20)</f>
        <v>91</v>
      </c>
      <c r="L6" s="96">
        <f>SUM(L7,L10,L13,L14,L15,L21,L24,L25,L18,L19,L20)</f>
        <v>64427.82</v>
      </c>
    </row>
    <row r="7" spans="1:12" ht="16.5" customHeight="1">
      <c r="A7" s="87">
        <v>2</v>
      </c>
      <c r="B7" s="90" t="s">
        <v>74</v>
      </c>
      <c r="C7" s="97">
        <v>109</v>
      </c>
      <c r="D7" s="97">
        <v>196235.38</v>
      </c>
      <c r="E7" s="97">
        <v>91</v>
      </c>
      <c r="F7" s="97">
        <v>166888.68</v>
      </c>
      <c r="G7" s="97"/>
      <c r="H7" s="97"/>
      <c r="I7" s="97">
        <v>8</v>
      </c>
      <c r="J7" s="97">
        <v>12294.4</v>
      </c>
      <c r="K7" s="97">
        <v>10</v>
      </c>
      <c r="L7" s="97">
        <v>15081.42</v>
      </c>
    </row>
    <row r="8" spans="1:12" ht="16.5" customHeight="1">
      <c r="A8" s="87">
        <v>3</v>
      </c>
      <c r="B8" s="91" t="s">
        <v>75</v>
      </c>
      <c r="C8" s="97">
        <v>59</v>
      </c>
      <c r="D8" s="97">
        <v>135463.03</v>
      </c>
      <c r="E8" s="97">
        <v>51</v>
      </c>
      <c r="F8" s="97">
        <v>118733.03</v>
      </c>
      <c r="G8" s="97"/>
      <c r="H8" s="97"/>
      <c r="I8" s="97">
        <v>8</v>
      </c>
      <c r="J8" s="97">
        <v>12294.4</v>
      </c>
      <c r="K8" s="97"/>
      <c r="L8" s="97"/>
    </row>
    <row r="9" spans="1:12" ht="16.5" customHeight="1">
      <c r="A9" s="87">
        <v>4</v>
      </c>
      <c r="B9" s="91" t="s">
        <v>76</v>
      </c>
      <c r="C9" s="97">
        <v>50</v>
      </c>
      <c r="D9" s="97">
        <v>60772.35</v>
      </c>
      <c r="E9" s="97">
        <v>40</v>
      </c>
      <c r="F9" s="97">
        <v>48155.65</v>
      </c>
      <c r="G9" s="97"/>
      <c r="H9" s="97"/>
      <c r="I9" s="97"/>
      <c r="J9" s="97"/>
      <c r="K9" s="97">
        <v>10</v>
      </c>
      <c r="L9" s="97">
        <v>15081.42</v>
      </c>
    </row>
    <row r="10" spans="1:12" ht="19.5" customHeight="1">
      <c r="A10" s="87">
        <v>5</v>
      </c>
      <c r="B10" s="90" t="s">
        <v>77</v>
      </c>
      <c r="C10" s="97">
        <v>211</v>
      </c>
      <c r="D10" s="97">
        <v>208840</v>
      </c>
      <c r="E10" s="97">
        <v>158</v>
      </c>
      <c r="F10" s="97">
        <v>178750.7</v>
      </c>
      <c r="G10" s="97"/>
      <c r="H10" s="97"/>
      <c r="I10" s="97">
        <v>25</v>
      </c>
      <c r="J10" s="97">
        <v>22732.4</v>
      </c>
      <c r="K10" s="97">
        <v>36</v>
      </c>
      <c r="L10" s="97">
        <v>36180.4</v>
      </c>
    </row>
    <row r="11" spans="1:12" ht="19.5" customHeight="1">
      <c r="A11" s="87">
        <v>6</v>
      </c>
      <c r="B11" s="91" t="s">
        <v>78</v>
      </c>
      <c r="C11" s="97">
        <v>12</v>
      </c>
      <c r="D11" s="97">
        <v>27240</v>
      </c>
      <c r="E11" s="97">
        <v>10</v>
      </c>
      <c r="F11" s="97">
        <v>28148</v>
      </c>
      <c r="G11" s="97"/>
      <c r="H11" s="97"/>
      <c r="I11" s="97"/>
      <c r="J11" s="97"/>
      <c r="K11" s="97">
        <v>2</v>
      </c>
      <c r="L11" s="97">
        <v>4540</v>
      </c>
    </row>
    <row r="12" spans="1:12" ht="19.5" customHeight="1">
      <c r="A12" s="87">
        <v>7</v>
      </c>
      <c r="B12" s="91" t="s">
        <v>79</v>
      </c>
      <c r="C12" s="97">
        <v>199</v>
      </c>
      <c r="D12" s="97">
        <v>181600</v>
      </c>
      <c r="E12" s="97">
        <v>148</v>
      </c>
      <c r="F12" s="97">
        <v>150602.7</v>
      </c>
      <c r="G12" s="97"/>
      <c r="H12" s="97"/>
      <c r="I12" s="97">
        <v>25</v>
      </c>
      <c r="J12" s="97">
        <v>22732.4</v>
      </c>
      <c r="K12" s="97">
        <v>34</v>
      </c>
      <c r="L12" s="97">
        <v>31640.4</v>
      </c>
    </row>
    <row r="13" spans="1:12" ht="15" customHeight="1">
      <c r="A13" s="87">
        <v>8</v>
      </c>
      <c r="B13" s="90" t="s">
        <v>18</v>
      </c>
      <c r="C13" s="97">
        <v>62</v>
      </c>
      <c r="D13" s="97">
        <v>56296</v>
      </c>
      <c r="E13" s="97">
        <v>56</v>
      </c>
      <c r="F13" s="97">
        <v>52573.2</v>
      </c>
      <c r="G13" s="97"/>
      <c r="H13" s="97"/>
      <c r="I13" s="97">
        <v>2</v>
      </c>
      <c r="J13" s="97">
        <v>1609.2</v>
      </c>
      <c r="K13" s="97">
        <v>4</v>
      </c>
      <c r="L13" s="97">
        <v>3632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37</v>
      </c>
      <c r="D15" s="97">
        <v>17252</v>
      </c>
      <c r="E15" s="97">
        <v>37</v>
      </c>
      <c r="F15" s="97">
        <v>19794.4</v>
      </c>
      <c r="G15" s="97"/>
      <c r="H15" s="97"/>
      <c r="I15" s="97"/>
      <c r="J15" s="97"/>
      <c r="K15" s="97">
        <v>1</v>
      </c>
      <c r="L15" s="97">
        <v>454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37</v>
      </c>
      <c r="D17" s="97">
        <v>17252</v>
      </c>
      <c r="E17" s="97">
        <v>37</v>
      </c>
      <c r="F17" s="97">
        <v>19794.4</v>
      </c>
      <c r="G17" s="97"/>
      <c r="H17" s="97"/>
      <c r="I17" s="97"/>
      <c r="J17" s="97"/>
      <c r="K17" s="97">
        <v>1</v>
      </c>
      <c r="L17" s="97">
        <v>454</v>
      </c>
    </row>
    <row r="18" spans="1:12" ht="21" customHeight="1">
      <c r="A18" s="87">
        <v>13</v>
      </c>
      <c r="B18" s="99" t="s">
        <v>104</v>
      </c>
      <c r="C18" s="97">
        <v>83</v>
      </c>
      <c r="D18" s="97">
        <v>18841</v>
      </c>
      <c r="E18" s="97">
        <v>19</v>
      </c>
      <c r="F18" s="97">
        <v>4296.2</v>
      </c>
      <c r="G18" s="97"/>
      <c r="H18" s="97"/>
      <c r="I18" s="97">
        <v>28</v>
      </c>
      <c r="J18" s="97">
        <v>6356</v>
      </c>
      <c r="K18" s="97">
        <v>40</v>
      </c>
      <c r="L18" s="97">
        <v>9080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113.5</v>
      </c>
      <c r="E19" s="97">
        <v>1</v>
      </c>
      <c r="F19" s="97">
        <v>340.5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11</v>
      </c>
      <c r="D39" s="96">
        <f>SUM(D40,D47,D48,D49)</f>
        <v>9761</v>
      </c>
      <c r="E39" s="96">
        <f>SUM(E40,E47,E48,E49)</f>
        <v>9</v>
      </c>
      <c r="F39" s="96">
        <f>SUM(F40,F47,F48,F49)</f>
        <v>11350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2</v>
      </c>
      <c r="L39" s="96">
        <f>SUM(L40,L47,L48,L49)</f>
        <v>1589</v>
      </c>
    </row>
    <row r="40" spans="1:12" ht="24" customHeight="1">
      <c r="A40" s="87">
        <v>35</v>
      </c>
      <c r="B40" s="90" t="s">
        <v>85</v>
      </c>
      <c r="C40" s="97">
        <f>SUM(C41,C44)</f>
        <v>10</v>
      </c>
      <c r="D40" s="97">
        <f>SUM(D41,D44)</f>
        <v>9080</v>
      </c>
      <c r="E40" s="97">
        <f>SUM(E41,E44)</f>
        <v>9</v>
      </c>
      <c r="F40" s="97">
        <f>SUM(F41,F44)</f>
        <v>11350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908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10</v>
      </c>
      <c r="D44" s="97">
        <v>9080</v>
      </c>
      <c r="E44" s="97">
        <v>9</v>
      </c>
      <c r="F44" s="97">
        <v>11350</v>
      </c>
      <c r="G44" s="97"/>
      <c r="H44" s="97"/>
      <c r="I44" s="97"/>
      <c r="J44" s="97"/>
      <c r="K44" s="97">
        <v>1</v>
      </c>
      <c r="L44" s="97">
        <v>908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10</v>
      </c>
      <c r="D46" s="97">
        <v>9080</v>
      </c>
      <c r="E46" s="97">
        <v>9</v>
      </c>
      <c r="F46" s="97">
        <v>11350</v>
      </c>
      <c r="G46" s="97"/>
      <c r="H46" s="97"/>
      <c r="I46" s="97"/>
      <c r="J46" s="97"/>
      <c r="K46" s="97">
        <v>1</v>
      </c>
      <c r="L46" s="97">
        <v>908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681</v>
      </c>
      <c r="E49" s="97"/>
      <c r="F49" s="97"/>
      <c r="G49" s="97"/>
      <c r="H49" s="97"/>
      <c r="I49" s="97"/>
      <c r="J49" s="97"/>
      <c r="K49" s="97">
        <v>1</v>
      </c>
      <c r="L49" s="97">
        <v>681</v>
      </c>
    </row>
    <row r="50" spans="1:12" ht="21.75" customHeight="1">
      <c r="A50" s="87">
        <v>45</v>
      </c>
      <c r="B50" s="89" t="s">
        <v>116</v>
      </c>
      <c r="C50" s="96">
        <f>SUM(C51:C54)</f>
        <v>3</v>
      </c>
      <c r="D50" s="96">
        <f>SUM(D51:D54)</f>
        <v>95.33999999999999</v>
      </c>
      <c r="E50" s="96">
        <f>SUM(E51:E54)</f>
        <v>3</v>
      </c>
      <c r="F50" s="96">
        <f>SUM(F51:F54)</f>
        <v>95.5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27.24</v>
      </c>
      <c r="E51" s="97">
        <v>2</v>
      </c>
      <c r="F51" s="97">
        <v>27.4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68.1</v>
      </c>
      <c r="E52" s="97">
        <v>1</v>
      </c>
      <c r="F52" s="97">
        <v>68.1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185</v>
      </c>
      <c r="D55" s="96">
        <v>83990</v>
      </c>
      <c r="E55" s="96">
        <v>44</v>
      </c>
      <c r="F55" s="96">
        <v>19976</v>
      </c>
      <c r="G55" s="96"/>
      <c r="H55" s="96"/>
      <c r="I55" s="96">
        <v>179</v>
      </c>
      <c r="J55" s="96">
        <v>81266</v>
      </c>
      <c r="K55" s="97">
        <v>6</v>
      </c>
      <c r="L55" s="96">
        <v>2724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702</v>
      </c>
      <c r="D56" s="96">
        <f t="shared" si="0"/>
        <v>591424.22</v>
      </c>
      <c r="E56" s="96">
        <f t="shared" si="0"/>
        <v>418</v>
      </c>
      <c r="F56" s="96">
        <f t="shared" si="0"/>
        <v>454065.18000000005</v>
      </c>
      <c r="G56" s="96">
        <f t="shared" si="0"/>
        <v>0</v>
      </c>
      <c r="H56" s="96">
        <f t="shared" si="0"/>
        <v>0</v>
      </c>
      <c r="I56" s="96">
        <f t="shared" si="0"/>
        <v>242</v>
      </c>
      <c r="J56" s="96">
        <f t="shared" si="0"/>
        <v>124258</v>
      </c>
      <c r="K56" s="96">
        <f t="shared" si="0"/>
        <v>99</v>
      </c>
      <c r="L56" s="96">
        <f t="shared" si="0"/>
        <v>68740.82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&amp;LA6D0B73D&amp;CФорма № 10, Підрозділ: Володарсько-Волинський районний суд Житомирської області,
 Початок періоду: 01.01.2021, Кінець періоду: 30.09.2021&amp;R&amp;P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90</v>
      </c>
      <c r="F4" s="93">
        <f>SUM(F5:F25)</f>
        <v>61162.42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4</v>
      </c>
      <c r="F5" s="95">
        <v>2951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908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63</v>
      </c>
      <c r="F7" s="95">
        <v>32007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5734.34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10</v>
      </c>
      <c r="F13" s="95">
        <v>8853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6</v>
      </c>
      <c r="F14" s="95">
        <v>7077.08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4</v>
      </c>
      <c r="F17" s="95">
        <v>3632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&amp;LA6D0B73D&amp;CФорма № 10, Підрозділ: Володарсько-Волинський районний суд Житомирської області,
 Початок періоду: 01.01.2021, Кінець періоду: 30.09.2021&amp;R&amp;P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Tanj</cp:lastModifiedBy>
  <cp:lastPrinted>2018-03-15T14:08:04Z</cp:lastPrinted>
  <dcterms:created xsi:type="dcterms:W3CDTF">2015-09-09T10:27:37Z</dcterms:created>
  <dcterms:modified xsi:type="dcterms:W3CDTF">2021-10-05T06:43:58Z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10_00276_3.2021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A6D0B73D</vt:lpwstr>
  </property>
  <property fmtid="{D5CDD505-2E9C-101B-9397-08002B2CF9AE}" pid="10" name="Підрозд">
    <vt:lpwstr>Володарсько-Волинський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475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30.09.2021</vt:lpwstr>
  </property>
  <property fmtid="{D5CDD505-2E9C-101B-9397-08002B2CF9AE}" pid="15" name="Пері">
    <vt:lpwstr>за дев'ять місяців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