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J14" i="15"/>
  <c r="J41"/>
  <c r="J42"/>
  <c r="K14"/>
  <c r="K41"/>
  <c r="K42"/>
  <c r="D3" i="22"/>
  <c r="D4"/>
  <c r="D5"/>
  <c r="D6"/>
  <c r="D7"/>
  <c r="F14" i="15"/>
  <c r="F41"/>
  <c r="F42" s="1"/>
  <c r="D8" i="22" s="1"/>
  <c r="H14" i="15"/>
  <c r="H41"/>
  <c r="H42"/>
  <c r="D9" i="22" s="1"/>
  <c r="E14" i="15"/>
  <c r="E41"/>
  <c r="L41" s="1"/>
  <c r="G37" i="23"/>
  <c r="G52"/>
  <c r="L6" i="15"/>
  <c r="L7"/>
  <c r="L8"/>
  <c r="L9"/>
  <c r="L10"/>
  <c r="L11"/>
  <c r="L12"/>
  <c r="L13"/>
  <c r="G14"/>
  <c r="G42" s="1"/>
  <c r="I14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I41"/>
  <c r="I42"/>
  <c r="G41"/>
  <c r="E42" l="1"/>
  <c r="L42" l="1"/>
  <c r="D10" i="22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<sst xmlns="http://schemas.openxmlformats.org/spreadsheetml/2006/main" count="266" uniqueCount="198">
  <si>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</si>
  <si>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</si>
  <si>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</si>
  <si>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</si>
  <si>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</si>
  <si>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</si>
  <si>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</si>
  <si>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</si>
  <si>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</si>
  <si>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</si>
  <si>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</si>
  <si>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</si>
  <si>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</si>
  <si>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</si>
  <si>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</si>
  <si>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</si>
  <si>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</si>
  <si>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</si>
  <si>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</si>
  <si>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</si>
  <si>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</si>
  <si>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</si>
  <si>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</si>
  <si>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</si>
  <si>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</si>
  <si>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</si>
  <si>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</si>
  <si>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</si>
  <si>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</si>
  <si>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</si>
  <si>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</si>
  <si>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</si>
  <si>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</si>
  <si>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</si>
  <si>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</si>
  <si>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</si>
  <si>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</si>
  <si>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</si>
  <si>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</si>
  <si>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</si>
  <si>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</si>
  <si>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</si>
  <si>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</si>
  <si>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</si>
  <si>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</si>
  <si>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</si>
  <si>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</si>
  <si>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</si>
  <si>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</si>
  <si>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</si>
  <si>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</si>
  <si>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</si>
  <si>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</si>
  <si>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</si>
  <si>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</si>
  <si>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</si>
  <si>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</si>
  <si>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</si>
  <si>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</si>
  <si>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</si>
  <si>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</si>
  <si>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</si>
  <si>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</si>
  <si>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</si>
  <si>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</si>
  <si>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</si>
  <si>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</si>
  <si>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</si>
  <si>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</si>
  <si>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</si>
  <si>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</si>
  <si>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</si>
  <si>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</si>
  <si>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</si>
  <si>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</si>
  <si>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</si>
  <si>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</si>
  <si>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</si>
  <si>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</si>
  <si>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</si>
  <si>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</si>
  <si>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</si>
  <si>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</si>
  <si>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</si>
  <si>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</si>
  <si>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</si>
  <si>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</si>
  <si>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</si>
  <si>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</si>
  <si>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</si>
  <si>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</si>
  <si>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</si>
  <si>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</si>
  <si>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</si>
  <si>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</si>
  <si>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</si>
  <si>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</si>
  <si>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</si>
  <si>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</si>
  <si>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</si>
  <si>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</si>
  <si>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</si>
  <si>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</si>
  <si>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</si>
  <si>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</si>
  <si>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</si>
  <si>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</si>
  <si>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</si>
  <si>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</si>
  <si>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</si>
  <si>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</si>
  <si>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</si>
  <si>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</si>
  <si>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</si>
  <si>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</si>
  <si>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</si>
  <si>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</si>
  <si>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</si>
  <si>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</si>
  <si>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</si>
  <si>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</si>
  <si>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</si>
  <si>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</si>
  <si>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</si>
  <si>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</si>
  <si>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</si>
  <si>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</si>
  <si>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</si>
  <si>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</si>
  <si>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</si>
  <si>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</si>
  <si>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</si>
  <si>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</si>
  <si>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</si>
  <si>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</si>
  <si>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</si>
  <si>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</si>
  <si>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</si>
  <si>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</si>
  <si>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</si>
  <si>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</si>
  <si>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</si>
  <si>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</si>
  <si>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</si>
  <si>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</si>
  <si>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</si>
  <si>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</si>
  <si>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</si>
  <si>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</si>
  <si>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</si>
  <si>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</si>
  <si>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</si>
  <si>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</si>
  <si>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</si>
  <si>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</si>
  <si>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</si>
  <si>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</si>
  <si>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</si>
  <si>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</si>
  <si>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</si>
  <si>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</si>
  <si>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</si>
  <si>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</si>
  <si>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</si>
  <si>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</si>
  <si>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</si>
  <si>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</si>
  <si>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</si>
  <si>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</si>
  <si>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</si>
  <si>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</si>
  <si>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</si>
  <si>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</si>
  <si>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</si>
  <si>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</si>
  <si>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</si>
  <si>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</si>
  <si>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</si>
  <si>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</si>
  <si>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</si>
  <si>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</si>
  <si>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</si>
  <si>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</si>
  <si>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</si>
  <si>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</si>
  <si>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</si>
  <si>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</si>
  <si>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</si>
  <si>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</si>
  <si>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</si>
  <si>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</si>
  <si>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</si>
  <si>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</si>
  <si>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</si>
  <si>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</si>
  <si>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М.Л. Мельник</t>
  </si>
  <si>
    <t>Т.А. Гранисевич</t>
  </si>
  <si>
    <t>18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</si>
</sst>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1" fillId="0" borderId="0" xfId="42" applyNumberFormat="1" applyFont="1" applyFill="1" applyBorder="1" applyAlignment="1" applyProtection="1">
      <alignment horizontal="center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4" t="s">
        <v>124</v>
      </c>
      <c r="C3" s="124"/>
      <c r="D3" s="124"/>
      <c r="E3" s="124"/>
      <c r="F3" s="124"/>
      <c r="G3" s="124"/>
      <c r="H3" s="124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24"/>
      <c r="C5" s="124"/>
      <c r="D5" s="124"/>
      <c r="E5" s="124"/>
      <c r="F5" s="124"/>
      <c r="G5" s="124"/>
      <c r="H5" s="124"/>
    </row>
    <row r="6" spans="1:8" ht="18.95" customHeight="1">
      <c r="B6" s="16"/>
      <c r="C6" s="124" t="s">
        <v>190</v>
      </c>
      <c r="D6" s="124"/>
      <c r="E6" s="124"/>
      <c r="F6" s="124"/>
      <c r="G6" s="124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8" t="s">
        <v>21</v>
      </c>
      <c r="C33" s="129"/>
      <c r="D33" s="136" t="s">
        <v>191</v>
      </c>
      <c r="E33" s="136"/>
      <c r="F33" s="136"/>
      <c r="G33" s="136"/>
      <c r="H33" s="137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8" t="s">
        <v>192</v>
      </c>
      <c r="E35" s="138"/>
      <c r="F35" s="138"/>
      <c r="G35" s="138"/>
      <c r="H35" s="139"/>
      <c r="I35" s="32"/>
    </row>
    <row r="36" spans="1:9" ht="12.95" customHeight="1">
      <c r="A36" s="38"/>
      <c r="B36" s="31"/>
      <c r="C36" s="32"/>
      <c r="D36" s="138"/>
      <c r="E36" s="138"/>
      <c r="F36" s="138"/>
      <c r="G36" s="138"/>
      <c r="H36" s="139"/>
      <c r="I36" s="32"/>
    </row>
    <row r="37" spans="1:9" ht="12.95" customHeight="1">
      <c r="A37" s="38"/>
      <c r="B37" s="130"/>
      <c r="C37" s="131"/>
      <c r="D37" s="131"/>
      <c r="E37" s="131"/>
      <c r="F37" s="131"/>
      <c r="G37" s="131"/>
      <c r="H37" s="132"/>
    </row>
    <row r="38" spans="1:9" ht="12.75" customHeight="1">
      <c r="A38" s="38"/>
      <c r="B38" s="125" t="s">
        <v>23</v>
      </c>
      <c r="C38" s="126"/>
      <c r="D38" s="126"/>
      <c r="E38" s="126"/>
      <c r="F38" s="126"/>
      <c r="G38" s="126"/>
      <c r="H38" s="127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3"/>
      <c r="C40" s="134"/>
      <c r="D40" s="134"/>
      <c r="E40" s="134"/>
      <c r="F40" s="134"/>
      <c r="G40" s="134"/>
      <c r="H40" s="135"/>
      <c r="I40" s="32"/>
    </row>
    <row r="41" spans="1:9" ht="12.95" customHeight="1">
      <c r="A41" s="38"/>
      <c r="B41" s="125" t="s">
        <v>24</v>
      </c>
      <c r="C41" s="126"/>
      <c r="D41" s="126"/>
      <c r="E41" s="126"/>
      <c r="F41" s="126"/>
      <c r="G41" s="126"/>
      <c r="H41" s="127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&amp;C&amp;L28629085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zoomScaleNormal="100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127</v>
      </c>
      <c r="F6" s="90">
        <v>98</v>
      </c>
      <c r="G6" s="90"/>
      <c r="H6" s="90">
        <v>38</v>
      </c>
      <c r="I6" s="90" t="s">
        <v>180</v>
      </c>
      <c r="J6" s="90">
        <v>89</v>
      </c>
      <c r="K6" s="91">
        <v>13</v>
      </c>
      <c r="L6" s="101">
        <f t="shared" ref="L6:L42" si="0">E6-F6</f>
        <v>29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178</v>
      </c>
      <c r="F7" s="90">
        <v>170</v>
      </c>
      <c r="G7" s="90"/>
      <c r="H7" s="90">
        <v>171</v>
      </c>
      <c r="I7" s="90">
        <v>158</v>
      </c>
      <c r="J7" s="90">
        <v>7</v>
      </c>
      <c r="K7" s="91"/>
      <c r="L7" s="101">
        <f t="shared" si="0"/>
        <v>8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40</v>
      </c>
      <c r="F9" s="90">
        <v>36</v>
      </c>
      <c r="G9" s="90"/>
      <c r="H9" s="90">
        <v>31</v>
      </c>
      <c r="I9" s="90">
        <v>24</v>
      </c>
      <c r="J9" s="90">
        <v>9</v>
      </c>
      <c r="K9" s="91"/>
      <c r="L9" s="101">
        <f t="shared" si="0"/>
        <v>4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345</v>
      </c>
      <c r="F14" s="105">
        <f t="shared" si="1"/>
        <v>304</v>
      </c>
      <c r="G14" s="105">
        <f t="shared" si="1"/>
        <v>0</v>
      </c>
      <c r="H14" s="105">
        <f t="shared" si="1"/>
        <v>240</v>
      </c>
      <c r="I14" s="105">
        <f t="shared" si="1"/>
        <v>182</v>
      </c>
      <c r="J14" s="105">
        <f t="shared" si="1"/>
        <v>105</v>
      </c>
      <c r="K14" s="105">
        <f t="shared" si="1"/>
        <v>13</v>
      </c>
      <c r="L14" s="101">
        <f t="shared" si="0"/>
        <v>41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11</v>
      </c>
      <c r="F15" s="92">
        <v>11</v>
      </c>
      <c r="G15" s="92"/>
      <c r="H15" s="92">
        <v>11</v>
      </c>
      <c r="I15" s="92">
        <v>11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21</v>
      </c>
      <c r="F16" s="92">
        <v>11</v>
      </c>
      <c r="G16" s="92"/>
      <c r="H16" s="92">
        <v>9</v>
      </c>
      <c r="I16" s="92">
        <v>7</v>
      </c>
      <c r="J16" s="92">
        <v>12</v>
      </c>
      <c r="K16" s="91">
        <v>3</v>
      </c>
      <c r="L16" s="101">
        <f t="shared" si="0"/>
        <v>10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21</v>
      </c>
      <c r="F22" s="91">
        <v>11</v>
      </c>
      <c r="G22" s="91"/>
      <c r="H22" s="91">
        <v>9</v>
      </c>
      <c r="I22" s="91">
        <v>7</v>
      </c>
      <c r="J22" s="91">
        <v>12</v>
      </c>
      <c r="K22" s="91">
        <v>3</v>
      </c>
      <c r="L22" s="101">
        <f t="shared" si="0"/>
        <v>10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54</v>
      </c>
      <c r="F23" s="91">
        <v>54</v>
      </c>
      <c r="G23" s="91"/>
      <c r="H23" s="91">
        <v>54</v>
      </c>
      <c r="I23" s="91">
        <v>49</v>
      </c>
      <c r="J23" s="91"/>
      <c r="K23" s="91"/>
      <c r="L23" s="101">
        <f t="shared" si="0"/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462</v>
      </c>
      <c r="F25" s="91">
        <v>461</v>
      </c>
      <c r="G25" s="91"/>
      <c r="H25" s="91">
        <v>453</v>
      </c>
      <c r="I25" s="91">
        <v>446</v>
      </c>
      <c r="J25" s="91">
        <v>9</v>
      </c>
      <c r="K25" s="91"/>
      <c r="L25" s="101">
        <f t="shared" si="0"/>
        <v>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561</v>
      </c>
      <c r="F26" s="91">
        <v>449</v>
      </c>
      <c r="G26" s="91"/>
      <c r="H26" s="91">
        <v>228</v>
      </c>
      <c r="I26" s="91">
        <v>199</v>
      </c>
      <c r="J26" s="91">
        <v>333</v>
      </c>
      <c r="K26" s="91">
        <v>53</v>
      </c>
      <c r="L26" s="101">
        <f t="shared" si="0"/>
        <v>112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71</v>
      </c>
      <c r="F27" s="91">
        <v>70</v>
      </c>
      <c r="G27" s="91"/>
      <c r="H27" s="91">
        <v>71</v>
      </c>
      <c r="I27" s="91">
        <v>70</v>
      </c>
      <c r="J27" s="91"/>
      <c r="K27" s="91"/>
      <c r="L27" s="101">
        <f t="shared" si="0"/>
        <v>1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133</v>
      </c>
      <c r="F28" s="91">
        <v>70</v>
      </c>
      <c r="G28" s="91"/>
      <c r="H28" s="91">
        <v>99</v>
      </c>
      <c r="I28" s="91">
        <v>98</v>
      </c>
      <c r="J28" s="91">
        <v>34</v>
      </c>
      <c r="K28" s="91">
        <v>2</v>
      </c>
      <c r="L28" s="101">
        <f t="shared" si="0"/>
        <v>63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</v>
      </c>
      <c r="F29" s="91">
        <v>2</v>
      </c>
      <c r="G29" s="91"/>
      <c r="H29" s="91"/>
      <c r="I29" s="91"/>
      <c r="J29" s="91">
        <v>2</v>
      </c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</v>
      </c>
      <c r="F32" s="91">
        <v>2</v>
      </c>
      <c r="G32" s="91"/>
      <c r="H32" s="91"/>
      <c r="I32" s="91"/>
      <c r="J32" s="91">
        <v>3</v>
      </c>
      <c r="K32" s="91">
        <v>1</v>
      </c>
      <c r="L32" s="101">
        <f t="shared" si="0"/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14</v>
      </c>
      <c r="F33" s="91">
        <v>12</v>
      </c>
      <c r="G33" s="91"/>
      <c r="H33" s="91">
        <v>12</v>
      </c>
      <c r="I33" s="91">
        <v>12</v>
      </c>
      <c r="J33" s="91">
        <v>2</v>
      </c>
      <c r="K33" s="91"/>
      <c r="L33" s="101">
        <f t="shared" si="0"/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785</v>
      </c>
      <c r="F37" s="91">
        <v>607</v>
      </c>
      <c r="G37" s="91"/>
      <c r="H37" s="91">
        <v>401</v>
      </c>
      <c r="I37" s="91">
        <v>358</v>
      </c>
      <c r="J37" s="91">
        <v>384</v>
      </c>
      <c r="K37" s="91">
        <v>56</v>
      </c>
      <c r="L37" s="101">
        <f t="shared" si="0"/>
        <v>178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457</v>
      </c>
      <c r="F38" s="91">
        <v>443</v>
      </c>
      <c r="G38" s="91"/>
      <c r="H38" s="91">
        <v>441</v>
      </c>
      <c r="I38" s="91" t="s">
        <v>180</v>
      </c>
      <c r="J38" s="91">
        <v>16</v>
      </c>
      <c r="K38" s="91"/>
      <c r="L38" s="101">
        <f t="shared" si="0"/>
        <v>14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9</v>
      </c>
      <c r="F39" s="91">
        <v>8</v>
      </c>
      <c r="G39" s="91"/>
      <c r="H39" s="91">
        <v>8</v>
      </c>
      <c r="I39" s="91" t="s">
        <v>180</v>
      </c>
      <c r="J39" s="91">
        <v>1</v>
      </c>
      <c r="K39" s="91"/>
      <c r="L39" s="101">
        <f t="shared" si="0"/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13</v>
      </c>
      <c r="F40" s="91">
        <v>13</v>
      </c>
      <c r="G40" s="91"/>
      <c r="H40" s="91">
        <v>12</v>
      </c>
      <c r="I40" s="91">
        <v>12</v>
      </c>
      <c r="J40" s="91">
        <v>1</v>
      </c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470</v>
      </c>
      <c r="F41" s="91">
        <f t="shared" ref="F41:K41" si="2">F38+F40</f>
        <v>456</v>
      </c>
      <c r="G41" s="91">
        <f t="shared" si="2"/>
        <v>0</v>
      </c>
      <c r="H41" s="91">
        <f t="shared" si="2"/>
        <v>453</v>
      </c>
      <c r="I41" s="91">
        <f>I40</f>
        <v>12</v>
      </c>
      <c r="J41" s="91">
        <f t="shared" si="2"/>
        <v>17</v>
      </c>
      <c r="K41" s="91">
        <f t="shared" si="2"/>
        <v>0</v>
      </c>
      <c r="L41" s="101">
        <f t="shared" si="0"/>
        <v>14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1621</v>
      </c>
      <c r="F42" s="91">
        <f t="shared" ref="F42:K42" si="3">F14+F22+F37+F41</f>
        <v>1378</v>
      </c>
      <c r="G42" s="91">
        <f t="shared" si="3"/>
        <v>0</v>
      </c>
      <c r="H42" s="91">
        <f t="shared" si="3"/>
        <v>1103</v>
      </c>
      <c r="I42" s="91">
        <f t="shared" si="3"/>
        <v>559</v>
      </c>
      <c r="J42" s="91">
        <f t="shared" si="3"/>
        <v>518</v>
      </c>
      <c r="K42" s="91">
        <f t="shared" si="3"/>
        <v>72</v>
      </c>
      <c r="L42" s="101">
        <f t="shared" si="0"/>
        <v>243</v>
      </c>
    </row>
    <row r="43" spans="1:12">
      <c r="A43" s="45"/>
      <c r="B43" s="46"/>
      <c r="C43" s="46"/>
    </row>
  </sheetData>
  <mergeCells count="43">
    <mergeCell ref="B6:C6"/>
    <mergeCell ref="B7:C7"/>
    <mergeCell ref="B8:C8"/>
    <mergeCell ref="A5:C5"/>
    <mergeCell ref="B13:C13"/>
    <mergeCell ref="B10:C10"/>
    <mergeCell ref="A6:A14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Володарсько-Волинський районний суд Житомирської області, 
Початок періоду: 01.01.2018, Кінець періоду: 31.12.2018&amp;L28629085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88</v>
      </c>
    </row>
    <row r="6" spans="1:7" ht="17.25" customHeight="1">
      <c r="A6" s="204"/>
      <c r="B6" s="212" t="s">
        <v>69</v>
      </c>
      <c r="C6" s="191" t="s">
        <v>70</v>
      </c>
      <c r="D6" s="191"/>
      <c r="E6" s="191"/>
      <c r="F6" s="75">
        <v>4</v>
      </c>
      <c r="G6" s="93">
        <v>58</v>
      </c>
    </row>
    <row r="7" spans="1:7" ht="25.5" customHeight="1">
      <c r="A7" s="204"/>
      <c r="B7" s="223"/>
      <c r="C7" s="191" t="s">
        <v>71</v>
      </c>
      <c r="D7" s="191"/>
      <c r="E7" s="191"/>
      <c r="F7" s="75">
        <v>5</v>
      </c>
      <c r="G7" s="93">
        <v>15</v>
      </c>
    </row>
    <row r="8" spans="1:7" ht="18.75" customHeight="1">
      <c r="A8" s="204"/>
      <c r="B8" s="223"/>
      <c r="C8" s="212" t="s">
        <v>72</v>
      </c>
      <c r="D8" s="191" t="s">
        <v>73</v>
      </c>
      <c r="E8" s="191"/>
      <c r="F8" s="75">
        <v>6</v>
      </c>
      <c r="G8" s="93">
        <v>24</v>
      </c>
    </row>
    <row r="9" spans="1:7" ht="18.75" customHeight="1">
      <c r="A9" s="204"/>
      <c r="B9" s="223"/>
      <c r="C9" s="212"/>
      <c r="D9" s="191" t="s">
        <v>59</v>
      </c>
      <c r="E9" s="191"/>
      <c r="F9" s="75">
        <v>7</v>
      </c>
      <c r="G9" s="93">
        <v>9</v>
      </c>
    </row>
    <row r="10" spans="1:7" ht="18.75" customHeight="1">
      <c r="A10" s="204"/>
      <c r="B10" s="223"/>
      <c r="C10" s="212"/>
      <c r="D10" s="191" t="s">
        <v>60</v>
      </c>
      <c r="E10" s="191"/>
      <c r="F10" s="75">
        <v>8</v>
      </c>
      <c r="G10" s="93">
        <v>4</v>
      </c>
    </row>
    <row r="11" spans="1:7" ht="18.75" customHeight="1">
      <c r="A11" s="204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4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>
      <c r="A14" s="204"/>
      <c r="B14" s="222"/>
      <c r="C14" s="191" t="s">
        <v>81</v>
      </c>
      <c r="D14" s="191"/>
      <c r="E14" s="191"/>
      <c r="F14" s="75">
        <v>12</v>
      </c>
      <c r="G14" s="93">
        <v>27</v>
      </c>
    </row>
    <row r="15" spans="1:7" ht="12" customHeight="1">
      <c r="A15" s="204"/>
      <c r="B15" s="222"/>
      <c r="C15" s="191" t="s">
        <v>87</v>
      </c>
      <c r="D15" s="191"/>
      <c r="E15" s="191"/>
      <c r="F15" s="75">
        <v>13</v>
      </c>
      <c r="G15" s="93"/>
    </row>
    <row r="16" spans="1:7" ht="12" customHeight="1">
      <c r="A16" s="204"/>
      <c r="B16" s="222"/>
      <c r="C16" s="190" t="s">
        <v>82</v>
      </c>
      <c r="D16" s="190"/>
      <c r="E16" s="190"/>
      <c r="F16" s="75">
        <v>14</v>
      </c>
      <c r="G16" s="93"/>
    </row>
    <row r="17" spans="1:7" ht="12" customHeight="1">
      <c r="A17" s="204"/>
      <c r="B17" s="222"/>
      <c r="C17" s="190" t="s">
        <v>83</v>
      </c>
      <c r="D17" s="190"/>
      <c r="E17" s="190"/>
      <c r="F17" s="75">
        <v>15</v>
      </c>
      <c r="G17" s="93"/>
    </row>
    <row r="18" spans="1:7" ht="12" customHeight="1">
      <c r="A18" s="204"/>
      <c r="B18" s="222"/>
      <c r="C18" s="191" t="s">
        <v>84</v>
      </c>
      <c r="D18" s="191"/>
      <c r="E18" s="191"/>
      <c r="F18" s="75">
        <v>16</v>
      </c>
      <c r="G18" s="93">
        <v>5</v>
      </c>
    </row>
    <row r="19" spans="1:7" ht="12" customHeight="1">
      <c r="A19" s="204"/>
      <c r="B19" s="222"/>
      <c r="C19" s="191" t="s">
        <v>85</v>
      </c>
      <c r="D19" s="191"/>
      <c r="E19" s="191"/>
      <c r="F19" s="75">
        <v>17</v>
      </c>
      <c r="G19" s="93"/>
    </row>
    <row r="20" spans="1:7" ht="12" customHeight="1">
      <c r="A20" s="204"/>
      <c r="B20" s="222"/>
      <c r="C20" s="190" t="s">
        <v>86</v>
      </c>
      <c r="D20" s="190"/>
      <c r="E20" s="190"/>
      <c r="F20" s="75">
        <v>18</v>
      </c>
      <c r="G20" s="93">
        <v>6</v>
      </c>
    </row>
    <row r="21" spans="1:7" ht="12" customHeight="1">
      <c r="A21" s="204"/>
      <c r="B21" s="200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>
      <c r="A22" s="204"/>
      <c r="B22" s="201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204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87" t="s">
        <v>52</v>
      </c>
      <c r="D29" s="188"/>
      <c r="E29" s="189"/>
      <c r="F29" s="75">
        <v>27</v>
      </c>
      <c r="G29" s="94"/>
    </row>
    <row r="30" spans="1:7" ht="12" customHeight="1">
      <c r="A30" s="174"/>
      <c r="B30" s="220"/>
      <c r="C30" s="198" t="s">
        <v>53</v>
      </c>
      <c r="D30" s="192" t="s">
        <v>54</v>
      </c>
      <c r="E30" s="194"/>
      <c r="F30" s="75">
        <v>28</v>
      </c>
      <c r="G30" s="94"/>
    </row>
    <row r="31" spans="1:7" ht="12" customHeight="1">
      <c r="A31" s="174"/>
      <c r="B31" s="220"/>
      <c r="C31" s="198"/>
      <c r="D31" s="192" t="s">
        <v>55</v>
      </c>
      <c r="E31" s="194"/>
      <c r="F31" s="75">
        <v>29</v>
      </c>
      <c r="G31" s="94"/>
    </row>
    <row r="32" spans="1:7" ht="12" customHeight="1">
      <c r="A32" s="174"/>
      <c r="B32" s="220"/>
      <c r="C32" s="192" t="s">
        <v>56</v>
      </c>
      <c r="D32" s="193"/>
      <c r="E32" s="194"/>
      <c r="F32" s="75">
        <v>30</v>
      </c>
      <c r="G32" s="94"/>
    </row>
    <row r="33" spans="1:8" ht="12" customHeight="1">
      <c r="A33" s="174"/>
      <c r="B33" s="220"/>
      <c r="C33" s="192" t="s">
        <v>57</v>
      </c>
      <c r="D33" s="193"/>
      <c r="E33" s="194"/>
      <c r="F33" s="75">
        <v>31</v>
      </c>
      <c r="G33" s="94"/>
    </row>
    <row r="34" spans="1:8" ht="12" customHeight="1">
      <c r="A34" s="174"/>
      <c r="B34" s="220" t="s">
        <v>67</v>
      </c>
      <c r="C34" s="192" t="s">
        <v>58</v>
      </c>
      <c r="D34" s="193"/>
      <c r="E34" s="194"/>
      <c r="F34" s="75">
        <v>32</v>
      </c>
      <c r="G34" s="94"/>
    </row>
    <row r="35" spans="1:8" ht="12" customHeight="1">
      <c r="A35" s="174"/>
      <c r="B35" s="220"/>
      <c r="C35" s="192" t="s">
        <v>59</v>
      </c>
      <c r="D35" s="193"/>
      <c r="E35" s="194"/>
      <c r="F35" s="75">
        <v>33</v>
      </c>
      <c r="G35" s="94"/>
    </row>
    <row r="36" spans="1:8" ht="12" customHeight="1">
      <c r="A36" s="174"/>
      <c r="B36" s="220"/>
      <c r="C36" s="192" t="s">
        <v>60</v>
      </c>
      <c r="D36" s="193"/>
      <c r="E36" s="194"/>
      <c r="F36" s="75">
        <v>34</v>
      </c>
      <c r="G36" s="94"/>
    </row>
    <row r="37" spans="1:8" ht="12" customHeight="1">
      <c r="A37" s="174"/>
      <c r="B37" s="195" t="s">
        <v>68</v>
      </c>
      <c r="C37" s="196"/>
      <c r="D37" s="196"/>
      <c r="E37" s="197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56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19</v>
      </c>
    </row>
    <row r="45" spans="1:8" ht="12" customHeight="1">
      <c r="A45" s="174"/>
      <c r="B45" s="220"/>
      <c r="C45" s="198" t="s">
        <v>53</v>
      </c>
      <c r="D45" s="186" t="s">
        <v>54</v>
      </c>
      <c r="E45" s="186"/>
      <c r="F45" s="75">
        <v>43</v>
      </c>
      <c r="G45" s="94"/>
    </row>
    <row r="46" spans="1:8" ht="12" customHeight="1">
      <c r="A46" s="174"/>
      <c r="B46" s="220"/>
      <c r="C46" s="198"/>
      <c r="D46" s="186" t="s">
        <v>55</v>
      </c>
      <c r="E46" s="186"/>
      <c r="F46" s="75">
        <v>44</v>
      </c>
      <c r="G46" s="94">
        <v>19</v>
      </c>
    </row>
    <row r="47" spans="1:8" ht="12" customHeight="1">
      <c r="A47" s="174"/>
      <c r="B47" s="220"/>
      <c r="C47" s="186" t="s">
        <v>56</v>
      </c>
      <c r="D47" s="186"/>
      <c r="E47" s="186"/>
      <c r="F47" s="75">
        <v>45</v>
      </c>
      <c r="G47" s="94"/>
    </row>
    <row r="48" spans="1:8" ht="12" customHeight="1">
      <c r="A48" s="174"/>
      <c r="B48" s="220"/>
      <c r="C48" s="186" t="s">
        <v>57</v>
      </c>
      <c r="D48" s="186"/>
      <c r="E48" s="186"/>
      <c r="F48" s="75">
        <v>46</v>
      </c>
      <c r="G48" s="94"/>
    </row>
    <row r="49" spans="1:7" ht="12" customHeight="1">
      <c r="A49" s="174"/>
      <c r="B49" s="220" t="s">
        <v>67</v>
      </c>
      <c r="C49" s="186" t="s">
        <v>58</v>
      </c>
      <c r="D49" s="186"/>
      <c r="E49" s="186"/>
      <c r="F49" s="75">
        <v>47</v>
      </c>
      <c r="G49" s="94">
        <v>34</v>
      </c>
    </row>
    <row r="50" spans="1:7" ht="12" customHeight="1">
      <c r="A50" s="174"/>
      <c r="B50" s="220"/>
      <c r="C50" s="186" t="s">
        <v>59</v>
      </c>
      <c r="D50" s="186"/>
      <c r="E50" s="186"/>
      <c r="F50" s="75">
        <v>48</v>
      </c>
      <c r="G50" s="94">
        <v>16</v>
      </c>
    </row>
    <row r="51" spans="1:7" ht="12" customHeight="1">
      <c r="A51" s="174"/>
      <c r="B51" s="220"/>
      <c r="C51" s="186" t="s">
        <v>60</v>
      </c>
      <c r="D51" s="186"/>
      <c r="E51" s="186"/>
      <c r="F51" s="75">
        <v>49</v>
      </c>
      <c r="G51" s="94">
        <v>2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45:C46"/>
    <mergeCell ref="C33:E33"/>
    <mergeCell ref="C35:E35"/>
    <mergeCell ref="B11:D12"/>
    <mergeCell ref="C20:E20"/>
    <mergeCell ref="B21:B27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honeticPr fontId="3" type="noConversion"/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Володарсько-Волинський районний суд Житомирської області, 
Початок періоду: 01.01.2018, Кінець періоду: 31.12.2018&amp;L28629085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6" t="s">
        <v>42</v>
      </c>
      <c r="B3" s="240" t="s">
        <v>153</v>
      </c>
      <c r="C3" s="241"/>
      <c r="D3" s="241"/>
      <c r="E3" s="241"/>
      <c r="F3" s="241"/>
      <c r="G3" s="242"/>
      <c r="H3" s="14">
        <v>1</v>
      </c>
      <c r="I3" s="93">
        <v>38</v>
      </c>
    </row>
    <row r="4" spans="1:13" ht="14.25" customHeight="1">
      <c r="A4" s="236"/>
      <c r="B4" s="237" t="s">
        <v>1</v>
      </c>
      <c r="C4" s="233" t="s">
        <v>147</v>
      </c>
      <c r="D4" s="234"/>
      <c r="E4" s="234"/>
      <c r="F4" s="234"/>
      <c r="G4" s="235"/>
      <c r="H4" s="14">
        <v>2</v>
      </c>
      <c r="I4" s="93">
        <v>32</v>
      </c>
    </row>
    <row r="5" spans="1:13" ht="14.25" customHeight="1">
      <c r="A5" s="236"/>
      <c r="B5" s="238"/>
      <c r="C5" s="243" t="s">
        <v>148</v>
      </c>
      <c r="D5" s="244"/>
      <c r="E5" s="244"/>
      <c r="F5" s="244"/>
      <c r="G5" s="245"/>
      <c r="H5" s="14">
        <v>3</v>
      </c>
      <c r="I5" s="93">
        <v>11</v>
      </c>
    </row>
    <row r="6" spans="1:13" ht="14.25" customHeight="1">
      <c r="A6" s="236"/>
      <c r="B6" s="238"/>
      <c r="C6" s="233" t="s">
        <v>8</v>
      </c>
      <c r="D6" s="234"/>
      <c r="E6" s="234"/>
      <c r="F6" s="234"/>
      <c r="G6" s="235"/>
      <c r="H6" s="14">
        <v>4</v>
      </c>
      <c r="I6" s="93"/>
    </row>
    <row r="7" spans="1:13" ht="14.25" customHeight="1">
      <c r="A7" s="236"/>
      <c r="B7" s="238"/>
      <c r="C7" s="233" t="s">
        <v>7</v>
      </c>
      <c r="D7" s="234"/>
      <c r="E7" s="234"/>
      <c r="F7" s="234"/>
      <c r="G7" s="235"/>
      <c r="H7" s="14">
        <v>5</v>
      </c>
      <c r="I7" s="93">
        <v>3</v>
      </c>
    </row>
    <row r="8" spans="1:13" ht="14.25" customHeight="1">
      <c r="A8" s="236"/>
      <c r="B8" s="238"/>
      <c r="C8" s="233" t="s">
        <v>9</v>
      </c>
      <c r="D8" s="234"/>
      <c r="E8" s="234"/>
      <c r="F8" s="234"/>
      <c r="G8" s="235"/>
      <c r="H8" s="14">
        <v>6</v>
      </c>
      <c r="I8" s="93"/>
    </row>
    <row r="9" spans="1:13" ht="14.25" customHeight="1">
      <c r="A9" s="236"/>
      <c r="B9" s="239"/>
      <c r="C9" s="233" t="s">
        <v>10</v>
      </c>
      <c r="D9" s="234"/>
      <c r="E9" s="234"/>
      <c r="F9" s="234"/>
      <c r="G9" s="235"/>
      <c r="H9" s="14">
        <v>7</v>
      </c>
      <c r="I9" s="93">
        <v>2</v>
      </c>
    </row>
    <row r="10" spans="1:13" ht="15" customHeight="1">
      <c r="A10" s="236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</v>
      </c>
      <c r="K10" s="2"/>
      <c r="L10" s="2"/>
      <c r="M10" s="3"/>
    </row>
    <row r="11" spans="1:13" ht="15" customHeight="1">
      <c r="A11" s="236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6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6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6"/>
      <c r="B14" s="227" t="s">
        <v>6</v>
      </c>
      <c r="C14" s="228"/>
      <c r="D14" s="228"/>
      <c r="E14" s="228"/>
      <c r="F14" s="228"/>
      <c r="G14" s="229"/>
      <c r="H14" s="14">
        <v>12</v>
      </c>
      <c r="I14" s="93"/>
      <c r="K14" s="2"/>
      <c r="L14" s="2"/>
      <c r="M14" s="3"/>
    </row>
    <row r="15" spans="1:13" ht="15" customHeight="1">
      <c r="A15" s="236"/>
      <c r="B15" s="227" t="s">
        <v>41</v>
      </c>
      <c r="C15" s="228"/>
      <c r="D15" s="228"/>
      <c r="E15" s="228"/>
      <c r="F15" s="228"/>
      <c r="G15" s="229"/>
      <c r="H15" s="14">
        <v>13</v>
      </c>
      <c r="I15" s="93"/>
      <c r="K15" s="2"/>
      <c r="L15" s="2"/>
      <c r="M15" s="3"/>
    </row>
    <row r="16" spans="1:13" ht="15" customHeight="1">
      <c r="A16" s="236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6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6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6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6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77</v>
      </c>
      <c r="K20" s="4"/>
      <c r="L20" s="4"/>
      <c r="M20" s="3"/>
    </row>
    <row r="21" spans="1:13" ht="15" customHeight="1">
      <c r="A21" s="236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5</v>
      </c>
      <c r="K21" s="5"/>
    </row>
    <row r="22" spans="1:13" ht="15" customHeight="1">
      <c r="A22" s="236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27</v>
      </c>
      <c r="K22" s="5"/>
    </row>
    <row r="23" spans="1:13" ht="15" customHeight="1">
      <c r="A23" s="236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3" ht="26.25" customHeight="1">
      <c r="A24" s="236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>
      <c r="A25" s="236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6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1</v>
      </c>
      <c r="K26" s="5"/>
    </row>
    <row r="27" spans="1:13" ht="16.5" customHeight="1">
      <c r="A27" s="236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>
      <c r="A28" s="236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20</v>
      </c>
      <c r="K28" s="5"/>
    </row>
    <row r="29" spans="1:13" ht="14.25" customHeight="1">
      <c r="A29" s="236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>
      <c r="A30" s="236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6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6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6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6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1</v>
      </c>
      <c r="K34" s="5"/>
    </row>
    <row r="35" spans="1:11" ht="15" customHeight="1">
      <c r="A35" s="236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</v>
      </c>
      <c r="K35" s="5"/>
    </row>
    <row r="36" spans="1:11" ht="27" customHeight="1">
      <c r="A36" s="236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87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507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278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1776100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2255934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40" t="s">
        <v>166</v>
      </c>
      <c r="C44" s="241"/>
      <c r="D44" s="241"/>
      <c r="E44" s="241"/>
      <c r="F44" s="241"/>
      <c r="G44" s="242"/>
      <c r="H44" s="14">
        <v>42</v>
      </c>
      <c r="I44" s="97">
        <v>3</v>
      </c>
    </row>
    <row r="45" spans="1:11" ht="15" customHeight="1">
      <c r="A45" s="259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11" ht="15" customHeight="1">
      <c r="A46" s="259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79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6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340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1393173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52368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190</v>
      </c>
      <c r="F58" s="96">
        <v>47</v>
      </c>
      <c r="G58" s="96">
        <v>2</v>
      </c>
      <c r="H58" s="96">
        <v>1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1</v>
      </c>
      <c r="F59" s="96">
        <v>8</v>
      </c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149</v>
      </c>
      <c r="F60" s="96">
        <v>235</v>
      </c>
      <c r="G60" s="96">
        <v>16</v>
      </c>
      <c r="H60" s="96">
        <v>1</v>
      </c>
      <c r="I60" s="96"/>
    </row>
    <row r="61" spans="1:9" ht="13.5" customHeight="1">
      <c r="A61" s="186" t="s">
        <v>115</v>
      </c>
      <c r="B61" s="186"/>
      <c r="C61" s="186"/>
      <c r="D61" s="186"/>
      <c r="E61" s="96">
        <v>395</v>
      </c>
      <c r="F61" s="96">
        <v>57</v>
      </c>
      <c r="G61" s="96">
        <v>1</v>
      </c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2:G52"/>
    <mergeCell ref="D41:G41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C6:G6"/>
    <mergeCell ref="C7:G7"/>
    <mergeCell ref="A2:G2"/>
    <mergeCell ref="C9:G9"/>
    <mergeCell ref="B10:G10"/>
    <mergeCell ref="B11:G11"/>
    <mergeCell ref="C8:G8"/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Володарсько-Волинський районний суд Житомирської області, 
Початок періоду: 01.01.2018, Кінець періоду: 31.12.2018&amp;L28629085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0.138996138996139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0.12380952380952381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0.14583333333333334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0.80043541364296078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1103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1621</v>
      </c>
    </row>
    <row r="11" spans="1:4" ht="16.5" customHeight="1">
      <c r="A11" s="213" t="s">
        <v>65</v>
      </c>
      <c r="B11" s="215"/>
      <c r="C11" s="14">
        <v>9</v>
      </c>
      <c r="D11" s="94">
        <v>86</v>
      </c>
    </row>
    <row r="12" spans="1:4" ht="16.5" customHeight="1">
      <c r="A12" s="300" t="s">
        <v>110</v>
      </c>
      <c r="B12" s="300"/>
      <c r="C12" s="14">
        <v>10</v>
      </c>
      <c r="D12" s="94">
        <v>58</v>
      </c>
    </row>
    <row r="13" spans="1:4" ht="16.5" customHeight="1">
      <c r="A13" s="300" t="s">
        <v>31</v>
      </c>
      <c r="B13" s="300"/>
      <c r="C13" s="14">
        <v>11</v>
      </c>
      <c r="D13" s="94">
        <v>197</v>
      </c>
    </row>
    <row r="14" spans="1:4" ht="16.5" customHeight="1">
      <c r="A14" s="300" t="s">
        <v>111</v>
      </c>
      <c r="B14" s="300"/>
      <c r="C14" s="14">
        <v>12</v>
      </c>
      <c r="D14" s="94">
        <v>148</v>
      </c>
    </row>
    <row r="15" spans="1:4" ht="16.5" customHeight="1">
      <c r="A15" s="300" t="s">
        <v>115</v>
      </c>
      <c r="B15" s="300"/>
      <c r="C15" s="14">
        <v>13</v>
      </c>
      <c r="D15" s="94">
        <v>43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/>
      <c r="D23" s="302"/>
    </row>
    <row r="24" spans="1:4">
      <c r="A24" s="69" t="s">
        <v>107</v>
      </c>
      <c r="B24" s="88"/>
      <c r="C24" s="303"/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honeticPr fontId="3" type="noConversion"/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Володарсько-Волинський районний суд Житомирської області, 
Початок періоду: 01.01.2018, Кінець періоду: 31.12.2018&amp;L28629085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2018-03-28T07:45:37Z</cp:lastPrinted>
  <dcterms:created xsi:type="dcterms:W3CDTF">2004-04-20T14:33:35Z</dcterms:created>
  <dcterms:modified xsi:type="dcterms:W3CDTF">2019-02-05T12:12:09Z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28629085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