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<sst xmlns="http://schemas.openxmlformats.org/spreadsheetml/2006/main" count="266" uniqueCount="198">
  <si>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</si>
  <si>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</si>
  <si>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</si>
  <si>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</si>
  <si>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</si>
  <si>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</si>
  <si>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</si>
  <si>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</si>
  <si>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</si>
  <si>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</si>
  <si>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</si>
  <si>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</si>
  <si>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</si>
  <si>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</si>
  <si>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</si>
  <si>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</si>
  <si>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</si>
  <si>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</si>
  <si>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</si>
  <si>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</si>
  <si>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</si>
  <si>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</si>
  <si>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</si>
  <si>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</si>
  <si>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</si>
  <si>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</si>
  <si>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</si>
  <si>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</si>
  <si>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</si>
  <si>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</si>
  <si>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</si>
  <si>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</si>
  <si>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</si>
  <si>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</si>
  <si>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</si>
  <si>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</si>
  <si>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</si>
  <si>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</si>
  <si>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</si>
  <si>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</si>
  <si>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</si>
  <si>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</si>
  <si>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</si>
  <si>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</si>
  <si>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</si>
  <si>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</si>
  <si>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</si>
  <si>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</si>
  <si>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</si>
  <si>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</si>
  <si>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</si>
  <si>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</si>
  <si>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</si>
  <si>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</si>
  <si>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</si>
  <si>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</si>
  <si>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</si>
  <si>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</si>
  <si>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</si>
  <si>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</si>
  <si>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</si>
  <si>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</si>
  <si>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</si>
  <si>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</si>
  <si>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</si>
  <si>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</si>
  <si>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</si>
  <si>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</si>
  <si>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</si>
  <si>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</si>
  <si>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</si>
  <si>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</si>
  <si>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</si>
  <si>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</si>
  <si>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</si>
  <si>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</si>
  <si>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</si>
  <si>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</si>
  <si>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</si>
  <si>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</si>
  <si>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</si>
  <si>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</si>
  <si>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</si>
  <si>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</si>
  <si>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</si>
  <si>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</si>
  <si>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</si>
  <si>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</si>
  <si>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</si>
  <si>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</si>
  <si>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</si>
  <si>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</si>
  <si>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</si>
  <si>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</si>
  <si>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</si>
  <si>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</si>
  <si>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</si>
  <si>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</si>
  <si>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</si>
  <si>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</si>
  <si>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</si>
  <si>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</si>
  <si>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</si>
  <si>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</si>
  <si>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</si>
  <si>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</si>
  <si>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</si>
  <si>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</si>
  <si>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</si>
  <si>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</si>
  <si>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</si>
  <si>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</si>
  <si>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</si>
  <si>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</si>
  <si>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</si>
  <si>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</si>
  <si>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</si>
  <si>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</si>
  <si>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</si>
  <si>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</si>
  <si>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</si>
  <si>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</si>
  <si>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</si>
  <si>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</si>
  <si>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</si>
  <si>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</si>
  <si>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</si>
  <si>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</si>
  <si>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</si>
  <si>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</si>
  <si>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</si>
  <si>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</si>
  <si>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</si>
  <si>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</si>
  <si>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</si>
  <si>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</si>
  <si>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</si>
  <si>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</si>
  <si>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</si>
  <si>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</si>
  <si>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</si>
  <si>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</si>
  <si>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</si>
  <si>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</si>
  <si>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</si>
  <si>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</si>
  <si>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</si>
  <si>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</si>
  <si>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</si>
  <si>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</si>
  <si>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</si>
  <si>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</si>
  <si>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</si>
  <si>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</si>
  <si>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</si>
  <si>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</si>
  <si>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</si>
  <si>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</si>
  <si>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</si>
  <si>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</si>
  <si>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</si>
  <si>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</si>
  <si>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</si>
  <si>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</si>
  <si>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</si>
  <si>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</si>
  <si>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</si>
  <si>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</si>
  <si>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</si>
  <si>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</si>
  <si>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</si>
  <si>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</si>
  <si>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</si>
  <si>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</si>
  <si>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</si>
  <si>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</si>
  <si>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</si>
  <si>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</si>
  <si>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</si>
  <si>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</si>
  <si>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</si>
  <si>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</si>
  <si>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</si>
  <si>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</si>
  <si>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</si>
  <si>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</si>
  <si>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</si>
  <si>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</si>
  <si>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</si>
  <si>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</si>
  <si>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перший квартал 2019 року</t>
  </si>
  <si>
    <t>Володарсько-Волинський районний суд Житомирської області</t>
  </si>
  <si>
    <t>12101.смт. Хорошів.вул. Героїв України 1</t>
  </si>
  <si>
    <t>Доручення судів України / іноземних судів</t>
  </si>
  <si>
    <t xml:space="preserve">Розглянуто справ судом присяжних </t>
  </si>
  <si>
    <t>М.Л. Мельник</t>
  </si>
  <si>
    <t>Т.А. Гранисевич</t>
  </si>
  <si>
    <t>1 квітня 2019 року</t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</si>
</sst>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6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5" borderId="0" applyNumberFormat="0" applyBorder="0" applyAlignment="0" applyProtection="0"/>
    <xf numFmtId="0" fontId="43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44" fillId="17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1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26" borderId="0" applyNumberFormat="0" applyBorder="0" applyAlignment="0" applyProtection="0"/>
    <xf numFmtId="0" fontId="45" fillId="3" borderId="1" applyNumberFormat="0" applyAlignment="0" applyProtection="0"/>
    <xf numFmtId="0" fontId="46" fillId="10" borderId="8" applyNumberFormat="0" applyAlignment="0" applyProtection="0"/>
    <xf numFmtId="0" fontId="47" fillId="10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52" fillId="21" borderId="2" applyNumberFormat="0" applyAlignment="0" applyProtection="0"/>
    <xf numFmtId="0" fontId="53" fillId="0" borderId="0" applyNumberFormat="0" applyFill="0" applyBorder="0" applyAlignment="0" applyProtection="0"/>
    <xf numFmtId="0" fontId="54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7" fillId="0" borderId="6" applyNumberFormat="0" applyFill="0" applyAlignment="0" applyProtection="0"/>
    <xf numFmtId="0" fontId="5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9" fillId="8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4" xfId="94" applyNumberFormat="1" applyFont="1" applyFill="1" applyBorder="1" applyAlignment="1" applyProtection="1">
      <alignment horizontal="center"/>
      <protection/>
    </xf>
    <xf numFmtId="0" fontId="19" fillId="0" borderId="15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15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16" xfId="94" applyNumberFormat="1" applyFont="1" applyFill="1" applyBorder="1" applyAlignment="1" applyProtection="1">
      <alignment horizontal="left" wrapText="1"/>
      <protection/>
    </xf>
    <xf numFmtId="0" fontId="13" fillId="0" borderId="17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17" xfId="94" applyNumberFormat="1" applyFont="1" applyFill="1" applyBorder="1" applyAlignment="1" applyProtection="1">
      <alignment/>
      <protection/>
    </xf>
    <xf numFmtId="0" fontId="13" fillId="0" borderId="15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15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18" xfId="94" applyNumberFormat="1" applyFont="1" applyFill="1" applyBorder="1" applyAlignment="1" applyProtection="1">
      <alignment/>
      <protection/>
    </xf>
    <xf numFmtId="0" fontId="6" fillId="0" borderId="19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16" xfId="94" applyNumberFormat="1" applyFont="1" applyFill="1" applyBorder="1" applyAlignment="1" applyProtection="1">
      <alignment/>
      <protection/>
    </xf>
    <xf numFmtId="0" fontId="1" fillId="0" borderId="17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19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14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Border="1" applyAlignment="1">
      <alignment wrapText="1"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4" xfId="95" applyNumberFormat="1" applyFont="1" applyFill="1" applyBorder="1" applyAlignment="1">
      <alignment horizontal="center" vertical="center" wrapText="1"/>
      <protection/>
    </xf>
    <xf numFmtId="0" fontId="14" fillId="0" borderId="14" xfId="95" applyFont="1" applyFill="1" applyBorder="1" applyAlignment="1">
      <alignment horizontal="center" vertical="center" wrapText="1"/>
      <protection/>
    </xf>
    <xf numFmtId="0" fontId="41" fillId="0" borderId="14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 applyProtection="1">
      <alignment horizontal="right"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 wrapText="1"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60" fillId="0" borderId="0" xfId="0" applyNumberFormat="1" applyFont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210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9" fillId="0" borderId="14" xfId="0" applyNumberFormat="1" applyFont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6" xfId="0" applyFont="1" applyBorder="1" applyAlignment="1">
      <alignment/>
    </xf>
    <xf numFmtId="0" fontId="1" fillId="0" borderId="26" xfId="0" applyFont="1" applyBorder="1" applyAlignment="1">
      <alignment horizontal="center" vertical="center" wrapText="1"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8" fillId="0" borderId="16" xfId="94" applyNumberFormat="1" applyFont="1" applyFill="1" applyBorder="1" applyAlignment="1" applyProtection="1">
      <alignment horizontal="center"/>
      <protection/>
    </xf>
    <xf numFmtId="0" fontId="1" fillId="0" borderId="15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94" applyNumberFormat="1" applyFont="1" applyFill="1" applyBorder="1" applyAlignment="1" applyProtection="1">
      <alignment horizontal="center" wrapText="1"/>
      <protection/>
    </xf>
    <xf numFmtId="0" fontId="18" fillId="0" borderId="15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" fillId="0" borderId="15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16" xfId="94" applyNumberFormat="1" applyFont="1" applyFill="1" applyBorder="1" applyAlignment="1" applyProtection="1">
      <alignment horizontal="left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4" xfId="94" applyNumberFormat="1" applyFont="1" applyFill="1" applyBorder="1" applyAlignment="1" applyProtection="1">
      <alignment horizontal="center"/>
      <protection/>
    </xf>
    <xf numFmtId="0" fontId="6" fillId="0" borderId="25" xfId="94" applyNumberFormat="1" applyFont="1" applyFill="1" applyBorder="1" applyAlignment="1" applyProtection="1">
      <alignment horizontal="center"/>
      <protection/>
    </xf>
    <xf numFmtId="0" fontId="6" fillId="0" borderId="26" xfId="94" applyNumberFormat="1" applyFont="1" applyFill="1" applyBorder="1" applyAlignment="1" applyProtection="1">
      <alignment horizontal="center"/>
      <protection/>
    </xf>
    <xf numFmtId="0" fontId="13" fillId="0" borderId="15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16" xfId="94" applyNumberFormat="1" applyFont="1" applyFill="1" applyBorder="1" applyAlignment="1" applyProtection="1">
      <alignment horizontal="left" vertical="top" wrapText="1"/>
      <protection/>
    </xf>
    <xf numFmtId="0" fontId="1" fillId="0" borderId="15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15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15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16" xfId="94" applyNumberFormat="1" applyFont="1" applyFill="1" applyBorder="1" applyAlignment="1" applyProtection="1">
      <alignment horizontal="left"/>
      <protection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41" fillId="0" borderId="24" xfId="0" applyNumberFormat="1" applyFont="1" applyFill="1" applyBorder="1" applyAlignment="1" applyProtection="1">
      <alignment horizontal="center" vertical="center"/>
      <protection/>
    </xf>
    <xf numFmtId="0" fontId="41" fillId="0" borderId="25" xfId="0" applyNumberFormat="1" applyFont="1" applyFill="1" applyBorder="1" applyAlignment="1" applyProtection="1">
      <alignment horizontal="center" vertical="center"/>
      <protection/>
    </xf>
    <xf numFmtId="0" fontId="4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4" xfId="104" applyNumberFormat="1" applyFont="1" applyFill="1" applyBorder="1" applyAlignment="1" applyProtection="1">
      <alignment horizontal="left" vertical="center" wrapText="1"/>
      <protection/>
    </xf>
    <xf numFmtId="0" fontId="1" fillId="0" borderId="26" xfId="104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9" fillId="0" borderId="24" xfId="104" applyNumberFormat="1" applyFont="1" applyFill="1" applyBorder="1" applyAlignment="1" applyProtection="1">
      <alignment horizontal="left" vertical="center" wrapText="1"/>
      <protection/>
    </xf>
    <xf numFmtId="0" fontId="9" fillId="0" borderId="26" xfId="104" applyNumberFormat="1" applyFont="1" applyFill="1" applyBorder="1" applyAlignment="1" applyProtection="1">
      <alignment horizontal="left" vertical="center" wrapText="1"/>
      <protection/>
    </xf>
    <xf numFmtId="0" fontId="37" fillId="0" borderId="24" xfId="0" applyNumberFormat="1" applyFont="1" applyBorder="1" applyAlignment="1">
      <alignment horizontal="left" vertical="center" wrapText="1"/>
    </xf>
    <xf numFmtId="0" fontId="37" fillId="0" borderId="26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 wrapText="1"/>
    </xf>
    <xf numFmtId="0" fontId="6" fillId="0" borderId="27" xfId="0" applyNumberFormat="1" applyFont="1" applyFill="1" applyBorder="1" applyAlignment="1" applyProtection="1">
      <alignment horizontal="center" textRotation="90"/>
      <protection/>
    </xf>
    <xf numFmtId="0" fontId="6" fillId="0" borderId="17" xfId="0" applyNumberFormat="1" applyFont="1" applyFill="1" applyBorder="1" applyAlignment="1" applyProtection="1">
      <alignment horizontal="center" textRotation="90"/>
      <protection/>
    </xf>
    <xf numFmtId="0" fontId="6" fillId="0" borderId="28" xfId="0" applyNumberFormat="1" applyFont="1" applyFill="1" applyBorder="1" applyAlignment="1" applyProtection="1">
      <alignment horizontal="center" textRotation="90"/>
      <protection/>
    </xf>
    <xf numFmtId="0" fontId="61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62" fillId="0" borderId="14" xfId="0" applyNumberFormat="1" applyFont="1" applyBorder="1" applyAlignment="1">
      <alignment horizontal="center" vertical="center" textRotation="90"/>
    </xf>
    <xf numFmtId="0" fontId="15" fillId="0" borderId="2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104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textRotation="90" wrapText="1"/>
      <protection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9" fillId="0" borderId="25" xfId="0" applyNumberFormat="1" applyFont="1" applyFill="1" applyBorder="1" applyAlignment="1" applyProtection="1">
      <alignment horizontal="left" vertical="center" wrapText="1"/>
      <protection/>
    </xf>
    <xf numFmtId="0" fontId="19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13" fillId="0" borderId="27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13" fillId="0" borderId="28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4" xfId="0" applyFont="1" applyBorder="1" applyAlignment="1">
      <alignment horizontal="left" vertical="center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49" fontId="39" fillId="0" borderId="18" xfId="95" applyNumberFormat="1" applyFont="1" applyFill="1" applyBorder="1" applyAlignment="1">
      <alignment horizontal="center" vertical="center" wrapText="1"/>
      <protection/>
    </xf>
    <xf numFmtId="49" fontId="39" fillId="0" borderId="19" xfId="95" applyNumberFormat="1" applyFont="1" applyFill="1" applyBorder="1" applyAlignment="1">
      <alignment horizontal="center" vertical="center" wrapText="1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2" xfId="95" applyNumberFormat="1" applyFont="1" applyFill="1" applyBorder="1" applyAlignment="1">
      <alignment horizontal="center" vertical="center" wrapText="1"/>
      <protection/>
    </xf>
    <xf numFmtId="49" fontId="39" fillId="0" borderId="20" xfId="95" applyNumberFormat="1" applyFont="1" applyFill="1" applyBorder="1" applyAlignment="1">
      <alignment horizontal="center" vertical="center" wrapText="1"/>
      <protection/>
    </xf>
    <xf numFmtId="49" fontId="39" fillId="0" borderId="21" xfId="95" applyNumberFormat="1" applyFont="1" applyFill="1" applyBorder="1" applyAlignment="1">
      <alignment horizontal="center" vertical="center" wrapText="1"/>
      <protection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39" fillId="0" borderId="24" xfId="0" applyFont="1" applyBorder="1" applyAlignment="1" applyProtection="1">
      <alignment horizontal="left" vertical="center"/>
      <protection/>
    </xf>
    <xf numFmtId="0" fontId="39" fillId="0" borderId="25" xfId="0" applyFont="1" applyBorder="1" applyAlignment="1" applyProtection="1">
      <alignment horizontal="left" vertical="center"/>
      <protection/>
    </xf>
    <xf numFmtId="0" fontId="39" fillId="0" borderId="26" xfId="0" applyFont="1" applyBorder="1" applyAlignment="1" applyProtection="1">
      <alignment horizontal="left" vertical="center"/>
      <protection/>
    </xf>
    <xf numFmtId="0" fontId="40" fillId="0" borderId="24" xfId="0" applyFont="1" applyFill="1" applyBorder="1" applyAlignment="1" applyProtection="1">
      <alignment horizontal="left" vertical="center" wrapText="1"/>
      <protection/>
    </xf>
    <xf numFmtId="0" fontId="40" fillId="0" borderId="25" xfId="0" applyFont="1" applyFill="1" applyBorder="1" applyAlignment="1" applyProtection="1">
      <alignment horizontal="left" vertical="center" wrapText="1"/>
      <protection/>
    </xf>
    <xf numFmtId="0" fontId="40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textRotation="90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center" vertical="center" wrapText="1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13" fillId="0" borderId="27" xfId="0" applyFont="1" applyFill="1" applyBorder="1" applyAlignment="1" applyProtection="1">
      <alignment horizontal="center" vertical="center" textRotation="90" wrapText="1"/>
      <protection/>
    </xf>
    <xf numFmtId="0" fontId="13" fillId="0" borderId="17" xfId="0" applyFont="1" applyFill="1" applyBorder="1" applyAlignment="1" applyProtection="1">
      <alignment horizontal="center" vertical="center" textRotation="90" wrapText="1"/>
      <protection/>
    </xf>
    <xf numFmtId="0" fontId="13" fillId="0" borderId="28" xfId="0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center" wrapText="1" indent="2"/>
    </xf>
    <xf numFmtId="0" fontId="19" fillId="0" borderId="19" xfId="0" applyFont="1" applyBorder="1" applyAlignment="1">
      <alignment horizontal="center"/>
    </xf>
    <xf numFmtId="0" fontId="1" fillId="0" borderId="20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6" t="s">
        <v>124</v>
      </c>
      <c r="C3" s="126"/>
      <c r="D3" s="126"/>
      <c r="E3" s="126"/>
      <c r="F3" s="126"/>
      <c r="G3" s="126"/>
      <c r="H3" s="126"/>
    </row>
    <row r="4" spans="2:8" ht="14.25" customHeight="1">
      <c r="B4" s="127"/>
      <c r="C4" s="127"/>
      <c r="D4" s="127"/>
      <c r="E4" s="127"/>
      <c r="F4" s="127"/>
      <c r="G4" s="127"/>
      <c r="H4" s="127"/>
    </row>
    <row r="5" spans="2:8" ht="18.75" customHeight="1">
      <c r="B5" s="126"/>
      <c r="C5" s="126"/>
      <c r="D5" s="126"/>
      <c r="E5" s="126"/>
      <c r="F5" s="126"/>
      <c r="G5" s="126"/>
      <c r="H5" s="126"/>
    </row>
    <row r="6" spans="2:8" ht="18.75" customHeight="1">
      <c r="B6" s="16"/>
      <c r="C6" s="126" t="s">
        <v>190</v>
      </c>
      <c r="D6" s="126"/>
      <c r="E6" s="126"/>
      <c r="F6" s="126"/>
      <c r="G6" s="126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8" t="s">
        <v>14</v>
      </c>
      <c r="C12" s="129"/>
      <c r="D12" s="130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31" t="s">
        <v>130</v>
      </c>
      <c r="C14" s="132"/>
      <c r="D14" s="125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3" t="s">
        <v>17</v>
      </c>
      <c r="G16" s="124"/>
      <c r="H16" s="124"/>
    </row>
    <row r="17" spans="1:8" ht="12.75" customHeight="1">
      <c r="A17" s="38"/>
      <c r="B17" s="131" t="s">
        <v>18</v>
      </c>
      <c r="C17" s="132"/>
      <c r="D17" s="125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31" t="s">
        <v>19</v>
      </c>
      <c r="C18" s="132"/>
      <c r="D18" s="125"/>
      <c r="E18" s="143"/>
    </row>
    <row r="19" spans="1:8" ht="12.75" customHeight="1">
      <c r="A19" s="38"/>
      <c r="B19" s="131" t="s">
        <v>182</v>
      </c>
      <c r="C19" s="132"/>
      <c r="D19" s="125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23"/>
      <c r="G20" s="124"/>
      <c r="H20" s="124"/>
    </row>
    <row r="21" spans="1:8" ht="12.75" customHeight="1">
      <c r="A21" s="38"/>
      <c r="B21" s="29"/>
      <c r="C21" s="30"/>
      <c r="D21" s="38"/>
      <c r="E21" s="39"/>
      <c r="F21" s="123"/>
      <c r="G21" s="124"/>
      <c r="H21" s="124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15" t="s">
        <v>21</v>
      </c>
      <c r="C33" s="116"/>
      <c r="D33" s="113" t="s">
        <v>191</v>
      </c>
      <c r="E33" s="113"/>
      <c r="F33" s="113"/>
      <c r="G33" s="113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17"/>
      <c r="C37" s="118"/>
      <c r="D37" s="118"/>
      <c r="E37" s="118"/>
      <c r="F37" s="118"/>
      <c r="G37" s="118"/>
      <c r="H37" s="119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14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0"/>
      <c r="C40" s="111"/>
      <c r="D40" s="111"/>
      <c r="E40" s="111"/>
      <c r="F40" s="111"/>
      <c r="G40" s="111"/>
      <c r="H40" s="112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14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&amp;L4DACB078&amp;C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115</v>
      </c>
      <c r="F6" s="90">
        <v>31</v>
      </c>
      <c r="G6" s="90"/>
      <c r="H6" s="90">
        <v>19</v>
      </c>
      <c r="I6" s="90" t="s">
        <v>180</v>
      </c>
      <c r="J6" s="90">
        <v>96</v>
      </c>
      <c r="K6" s="91">
        <v>17</v>
      </c>
      <c r="L6" s="101">
        <f>E6-F6</f>
        <v>84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94</v>
      </c>
      <c r="F7" s="90">
        <v>87</v>
      </c>
      <c r="G7" s="90"/>
      <c r="H7" s="90">
        <v>87</v>
      </c>
      <c r="I7" s="90">
        <v>83</v>
      </c>
      <c r="J7" s="90">
        <v>7</v>
      </c>
      <c r="K7" s="91"/>
      <c r="L7" s="101">
        <f>E7-F7</f>
        <v>7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23</v>
      </c>
      <c r="F9" s="90">
        <v>14</v>
      </c>
      <c r="G9" s="90"/>
      <c r="H9" s="90">
        <v>14</v>
      </c>
      <c r="I9" s="90">
        <v>12</v>
      </c>
      <c r="J9" s="90">
        <v>9</v>
      </c>
      <c r="K9" s="91"/>
      <c r="L9" s="101">
        <f>E9-F9</f>
        <v>9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232</v>
      </c>
      <c r="F14" s="105">
        <f>SUM(F6:F13)</f>
        <v>132</v>
      </c>
      <c r="G14" s="105">
        <f>SUM(G6:G13)</f>
        <v>0</v>
      </c>
      <c r="H14" s="105">
        <f>SUM(H6:H13)</f>
        <v>120</v>
      </c>
      <c r="I14" s="105">
        <f>SUM(I6:I13)</f>
        <v>95</v>
      </c>
      <c r="J14" s="105">
        <f>SUM(J6:J13)</f>
        <v>112</v>
      </c>
      <c r="K14" s="105">
        <f>SUM(K6:K13)</f>
        <v>17</v>
      </c>
      <c r="L14" s="101">
        <f>E14-F14</f>
        <v>100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4</v>
      </c>
      <c r="F15" s="92">
        <v>4</v>
      </c>
      <c r="G15" s="92"/>
      <c r="H15" s="92">
        <v>4</v>
      </c>
      <c r="I15" s="92">
        <v>4</v>
      </c>
      <c r="J15" s="92"/>
      <c r="K15" s="91"/>
      <c r="L15" s="101">
        <f>E15-F15</f>
        <v>0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17</v>
      </c>
      <c r="F16" s="92">
        <v>5</v>
      </c>
      <c r="G16" s="92">
        <v>1</v>
      </c>
      <c r="H16" s="92">
        <v>4</v>
      </c>
      <c r="I16" s="92">
        <v>2</v>
      </c>
      <c r="J16" s="92">
        <v>13</v>
      </c>
      <c r="K16" s="91"/>
      <c r="L16" s="101">
        <f>E16-F16</f>
        <v>12</v>
      </c>
    </row>
    <row r="17" spans="1:12" ht="26.25" customHeight="1">
      <c r="A17" s="160"/>
      <c r="B17" s="152" t="s">
        <v>136</v>
      </c>
      <c r="C17" s="153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0"/>
      <c r="B18" s="147" t="s">
        <v>29</v>
      </c>
      <c r="C18" s="148"/>
      <c r="D18" s="43">
        <v>13</v>
      </c>
      <c r="E18" s="91">
        <v>1</v>
      </c>
      <c r="F18" s="91">
        <v>1</v>
      </c>
      <c r="G18" s="91"/>
      <c r="H18" s="91"/>
      <c r="I18" s="91"/>
      <c r="J18" s="91">
        <v>1</v>
      </c>
      <c r="K18" s="91"/>
      <c r="L18" s="101">
        <f>E18-F18</f>
        <v>0</v>
      </c>
    </row>
    <row r="19" spans="1:12" ht="24" customHeight="1">
      <c r="A19" s="160"/>
      <c r="B19" s="152" t="s">
        <v>187</v>
      </c>
      <c r="C19" s="153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18</v>
      </c>
      <c r="F22" s="91">
        <v>6</v>
      </c>
      <c r="G22" s="91">
        <v>1</v>
      </c>
      <c r="H22" s="91">
        <v>4</v>
      </c>
      <c r="I22" s="91">
        <v>2</v>
      </c>
      <c r="J22" s="91">
        <v>14</v>
      </c>
      <c r="K22" s="91"/>
      <c r="L22" s="101">
        <f>E22-F22</f>
        <v>12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16</v>
      </c>
      <c r="F23" s="91">
        <v>16</v>
      </c>
      <c r="G23" s="91"/>
      <c r="H23" s="91">
        <v>16</v>
      </c>
      <c r="I23" s="91">
        <v>15</v>
      </c>
      <c r="J23" s="91"/>
      <c r="K23" s="91"/>
      <c r="L23" s="101">
        <f>E23-F23</f>
        <v>0</v>
      </c>
    </row>
    <row r="24" spans="1:12" ht="22.5" customHeight="1">
      <c r="A24" s="165"/>
      <c r="B24" s="152" t="s">
        <v>136</v>
      </c>
      <c r="C24" s="153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99</v>
      </c>
      <c r="F25" s="91">
        <v>90</v>
      </c>
      <c r="G25" s="91"/>
      <c r="H25" s="91">
        <v>91</v>
      </c>
      <c r="I25" s="91">
        <v>89</v>
      </c>
      <c r="J25" s="91">
        <v>8</v>
      </c>
      <c r="K25" s="91"/>
      <c r="L25" s="101">
        <f>E25-F25</f>
        <v>9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426</v>
      </c>
      <c r="F26" s="91">
        <v>93</v>
      </c>
      <c r="G26" s="91"/>
      <c r="H26" s="91">
        <v>104</v>
      </c>
      <c r="I26" s="91">
        <v>79</v>
      </c>
      <c r="J26" s="91">
        <v>322</v>
      </c>
      <c r="K26" s="91">
        <v>42</v>
      </c>
      <c r="L26" s="101">
        <f>E26-F26</f>
        <v>333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29</v>
      </c>
      <c r="F27" s="91">
        <v>29</v>
      </c>
      <c r="G27" s="91"/>
      <c r="H27" s="91">
        <v>28</v>
      </c>
      <c r="I27" s="91">
        <v>28</v>
      </c>
      <c r="J27" s="91">
        <v>1</v>
      </c>
      <c r="K27" s="91"/>
      <c r="L27" s="101">
        <f>E27-F27</f>
        <v>0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62</v>
      </c>
      <c r="F28" s="91">
        <v>28</v>
      </c>
      <c r="G28" s="91"/>
      <c r="H28" s="91">
        <v>16</v>
      </c>
      <c r="I28" s="91">
        <v>13</v>
      </c>
      <c r="J28" s="91">
        <v>46</v>
      </c>
      <c r="K28" s="91">
        <v>1</v>
      </c>
      <c r="L28" s="101">
        <f>E28-F28</f>
        <v>34</v>
      </c>
    </row>
    <row r="29" spans="1:12" ht="15.75" customHeight="1">
      <c r="A29" s="165"/>
      <c r="B29" s="152" t="s">
        <v>34</v>
      </c>
      <c r="C29" s="153"/>
      <c r="D29" s="43">
        <v>24</v>
      </c>
      <c r="E29" s="91">
        <v>4</v>
      </c>
      <c r="F29" s="91">
        <v>2</v>
      </c>
      <c r="G29" s="91"/>
      <c r="H29" s="91">
        <v>4</v>
      </c>
      <c r="I29" s="91">
        <v>4</v>
      </c>
      <c r="J29" s="91"/>
      <c r="K29" s="91"/>
      <c r="L29" s="101">
        <f>E29-F29</f>
        <v>2</v>
      </c>
    </row>
    <row r="30" spans="1:12" ht="24" customHeight="1">
      <c r="A30" s="165"/>
      <c r="B30" s="152" t="s">
        <v>188</v>
      </c>
      <c r="C30" s="153"/>
      <c r="D30" s="43">
        <v>25</v>
      </c>
      <c r="E30" s="91">
        <v>1</v>
      </c>
      <c r="F30" s="91"/>
      <c r="G30" s="91"/>
      <c r="H30" s="91"/>
      <c r="I30" s="91"/>
      <c r="J30" s="91">
        <v>1</v>
      </c>
      <c r="K30" s="91">
        <v>1</v>
      </c>
      <c r="L30" s="101">
        <f>E30-F30</f>
        <v>1</v>
      </c>
    </row>
    <row r="31" spans="1:12" ht="18" customHeight="1">
      <c r="A31" s="165"/>
      <c r="B31" s="152" t="s">
        <v>35</v>
      </c>
      <c r="C31" s="153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5"/>
      <c r="B32" s="154" t="s">
        <v>140</v>
      </c>
      <c r="C32" s="155"/>
      <c r="D32" s="43">
        <v>27</v>
      </c>
      <c r="E32" s="91">
        <v>3</v>
      </c>
      <c r="F32" s="91"/>
      <c r="G32" s="91"/>
      <c r="H32" s="91">
        <v>2</v>
      </c>
      <c r="I32" s="91">
        <v>2</v>
      </c>
      <c r="J32" s="91">
        <v>1</v>
      </c>
      <c r="K32" s="91">
        <v>1</v>
      </c>
      <c r="L32" s="101">
        <f>E32-F32</f>
        <v>3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10</v>
      </c>
      <c r="F33" s="91">
        <v>8</v>
      </c>
      <c r="G33" s="91"/>
      <c r="H33" s="91">
        <v>2</v>
      </c>
      <c r="I33" s="91">
        <v>2</v>
      </c>
      <c r="J33" s="91">
        <v>8</v>
      </c>
      <c r="K33" s="91">
        <v>1</v>
      </c>
      <c r="L33" s="101">
        <f>E33-F33</f>
        <v>2</v>
      </c>
    </row>
    <row r="34" spans="1:12" ht="39" customHeight="1">
      <c r="A34" s="165"/>
      <c r="B34" s="152" t="s">
        <v>151</v>
      </c>
      <c r="C34" s="153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5"/>
      <c r="B35" s="152" t="s">
        <v>193</v>
      </c>
      <c r="C35" s="153"/>
      <c r="D35" s="43">
        <v>30</v>
      </c>
      <c r="E35" s="91"/>
      <c r="F35" s="91"/>
      <c r="G35" s="91"/>
      <c r="H35" s="91"/>
      <c r="I35" s="91"/>
      <c r="J35" s="91"/>
      <c r="K35" s="91"/>
      <c r="L35" s="101">
        <f>E35-F35</f>
        <v>0</v>
      </c>
    </row>
    <row r="36" spans="1:12" ht="36" customHeight="1">
      <c r="A36" s="165"/>
      <c r="B36" s="152" t="s">
        <v>138</v>
      </c>
      <c r="C36" s="153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533</v>
      </c>
      <c r="F37" s="91">
        <v>158</v>
      </c>
      <c r="G37" s="91"/>
      <c r="H37" s="91">
        <v>146</v>
      </c>
      <c r="I37" s="91">
        <v>115</v>
      </c>
      <c r="J37" s="91">
        <v>387</v>
      </c>
      <c r="K37" s="91">
        <v>46</v>
      </c>
      <c r="L37" s="101">
        <f>E37-F37</f>
        <v>375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179</v>
      </c>
      <c r="F38" s="91">
        <v>164</v>
      </c>
      <c r="G38" s="91"/>
      <c r="H38" s="91">
        <v>137</v>
      </c>
      <c r="I38" s="91" t="s">
        <v>180</v>
      </c>
      <c r="J38" s="91">
        <v>42</v>
      </c>
      <c r="K38" s="91"/>
      <c r="L38" s="101">
        <f>E38-F38</f>
        <v>15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4</v>
      </c>
      <c r="F39" s="91">
        <v>3</v>
      </c>
      <c r="G39" s="91"/>
      <c r="H39" s="91">
        <v>4</v>
      </c>
      <c r="I39" s="91" t="s">
        <v>180</v>
      </c>
      <c r="J39" s="91"/>
      <c r="K39" s="91"/>
      <c r="L39" s="101">
        <f>E39-F39</f>
        <v>1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9</v>
      </c>
      <c r="F40" s="91">
        <v>8</v>
      </c>
      <c r="G40" s="91"/>
      <c r="H40" s="91">
        <v>5</v>
      </c>
      <c r="I40" s="91">
        <v>5</v>
      </c>
      <c r="J40" s="91">
        <v>4</v>
      </c>
      <c r="K40" s="91"/>
      <c r="L40" s="101">
        <f>E40-F40</f>
        <v>1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188</v>
      </c>
      <c r="F41" s="91">
        <f aca="true" t="shared" si="0" ref="F41:K41">F38+F40</f>
        <v>172</v>
      </c>
      <c r="G41" s="91">
        <f t="shared" si="0"/>
        <v>0</v>
      </c>
      <c r="H41" s="91">
        <f t="shared" si="0"/>
        <v>142</v>
      </c>
      <c r="I41" s="91">
        <f>I40</f>
        <v>5</v>
      </c>
      <c r="J41" s="91">
        <f t="shared" si="0"/>
        <v>46</v>
      </c>
      <c r="K41" s="91">
        <f t="shared" si="0"/>
        <v>0</v>
      </c>
      <c r="L41" s="101">
        <f>E41-F41</f>
        <v>16</v>
      </c>
    </row>
    <row r="42" spans="1:12" ht="15.75">
      <c r="A42" s="162" t="s">
        <v>141</v>
      </c>
      <c r="B42" s="162"/>
      <c r="C42" s="162"/>
      <c r="D42" s="43">
        <v>37</v>
      </c>
      <c r="E42" s="91">
        <f>E14+E22+E37+E41</f>
        <v>971</v>
      </c>
      <c r="F42" s="91">
        <f aca="true" t="shared" si="1" ref="F42:K42">F14+F22+F37+F41</f>
        <v>468</v>
      </c>
      <c r="G42" s="91">
        <f t="shared" si="1"/>
        <v>1</v>
      </c>
      <c r="H42" s="91">
        <f t="shared" si="1"/>
        <v>412</v>
      </c>
      <c r="I42" s="91">
        <f t="shared" si="1"/>
        <v>217</v>
      </c>
      <c r="J42" s="91">
        <f t="shared" si="1"/>
        <v>559</v>
      </c>
      <c r="K42" s="91">
        <f t="shared" si="1"/>
        <v>63</v>
      </c>
      <c r="L42" s="101">
        <f>E42-F42</f>
        <v>503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B15:C15"/>
    <mergeCell ref="B6:C6"/>
    <mergeCell ref="B7:C7"/>
    <mergeCell ref="B8:C8"/>
    <mergeCell ref="A5:C5"/>
    <mergeCell ref="B13:C13"/>
    <mergeCell ref="B10:C10"/>
    <mergeCell ref="A6:A14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&amp;L4DACB078&amp;CФорма № 1-мзс, Підрозділ: Володарсько-Волинський районний суд Житомирської області, 
Початок періоду: 01.01.2019, Кінець періоду: 31.03.2019&amp;R&amp;P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>
        <v>2</v>
      </c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>
        <v>2</v>
      </c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94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>
        <v>10</v>
      </c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>
        <v>20</v>
      </c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27</v>
      </c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>
        <v>13</v>
      </c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>
        <v>4</v>
      </c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/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/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/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35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/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/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/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2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/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16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>
        <v>4</v>
      </c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>
        <v>2</v>
      </c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/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/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/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/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/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/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/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/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/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59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11</v>
      </c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/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>
        <v>11</v>
      </c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/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>
        <v>15</v>
      </c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>
        <v>29</v>
      </c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>
        <v>2</v>
      </c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0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/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7:E47"/>
    <mergeCell ref="C29:E29"/>
    <mergeCell ref="C17:E17"/>
    <mergeCell ref="C18:E18"/>
    <mergeCell ref="C40:E40"/>
    <mergeCell ref="C41:E41"/>
    <mergeCell ref="D45:E45"/>
    <mergeCell ref="D46:E46"/>
    <mergeCell ref="C36:E36"/>
    <mergeCell ref="B37:E37"/>
    <mergeCell ref="C45:C46"/>
    <mergeCell ref="C33:E33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 alignWithMargins="0">
    <oddFooter>&amp;L4DACB078&amp;CФорма № 1-мзс, Підрозділ: Володарсько-Волинський районний суд Житомирської області, 
Початок періоду: 01.01.2019, Кінець періоду: 31.03.2019&amp;R&amp;P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19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17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>
        <v>8</v>
      </c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/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2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/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/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/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/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/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/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/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/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/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>
        <v>1</v>
      </c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37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8</v>
      </c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7</v>
      </c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/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/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/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>
        <v>2</v>
      </c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/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18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/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/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/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/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/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1</v>
      </c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/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17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368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165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/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>
        <v>413387</v>
      </c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>
        <v>189126</v>
      </c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/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>
        <v>1</v>
      </c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/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38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/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134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959468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24518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3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1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106</v>
      </c>
      <c r="F58" s="96">
        <v>10</v>
      </c>
      <c r="G58" s="96">
        <v>4</v>
      </c>
      <c r="H58" s="96"/>
      <c r="I58" s="96"/>
    </row>
    <row r="59" spans="1:9" ht="13.5" customHeight="1">
      <c r="A59" s="266" t="s">
        <v>31</v>
      </c>
      <c r="B59" s="266"/>
      <c r="C59" s="266"/>
      <c r="D59" s="266"/>
      <c r="E59" s="96"/>
      <c r="F59" s="96"/>
      <c r="G59" s="96">
        <v>4</v>
      </c>
      <c r="H59" s="96"/>
      <c r="I59" s="96"/>
    </row>
    <row r="60" spans="1:9" ht="13.5" customHeight="1">
      <c r="A60" s="266" t="s">
        <v>111</v>
      </c>
      <c r="B60" s="266"/>
      <c r="C60" s="266"/>
      <c r="D60" s="266"/>
      <c r="E60" s="96">
        <v>50</v>
      </c>
      <c r="F60" s="96">
        <v>74</v>
      </c>
      <c r="G60" s="96">
        <v>22</v>
      </c>
      <c r="H60" s="96"/>
      <c r="I60" s="96"/>
    </row>
    <row r="61" spans="1:9" ht="13.5" customHeight="1">
      <c r="A61" s="180" t="s">
        <v>115</v>
      </c>
      <c r="B61" s="180"/>
      <c r="C61" s="180"/>
      <c r="D61" s="180"/>
      <c r="E61" s="96">
        <v>141</v>
      </c>
      <c r="F61" s="96">
        <v>1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4:G14"/>
    <mergeCell ref="B23:G23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A2:G2"/>
    <mergeCell ref="C9:G9"/>
    <mergeCell ref="B10:G10"/>
    <mergeCell ref="B11:G11"/>
    <mergeCell ref="C8:G8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6:G46"/>
    <mergeCell ref="B36:G36"/>
    <mergeCell ref="B37:G37"/>
    <mergeCell ref="D38:G38"/>
    <mergeCell ref="D39:G39"/>
    <mergeCell ref="D40:G40"/>
    <mergeCell ref="B44:G44"/>
    <mergeCell ref="B45:G45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&amp;L4DACB078&amp;CФорма № 1-мзс, Підрозділ: Володарсько-Волинський районний суд Житомирської області, 
Початок періоду: 01.01.2019, Кінець періоду: 31.03.2019&amp;R&amp;P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0.11270125223613596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0.15178571428571427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0.11886304909560723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0.8803418803418803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412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971</v>
      </c>
    </row>
    <row r="11" spans="1:4" ht="16.5" customHeight="1">
      <c r="A11" s="191" t="s">
        <v>65</v>
      </c>
      <c r="B11" s="193"/>
      <c r="C11" s="14">
        <v>9</v>
      </c>
      <c r="D11" s="94">
        <v>87</v>
      </c>
    </row>
    <row r="12" spans="1:4" ht="16.5" customHeight="1">
      <c r="A12" s="295" t="s">
        <v>110</v>
      </c>
      <c r="B12" s="295"/>
      <c r="C12" s="14">
        <v>10</v>
      </c>
      <c r="D12" s="94">
        <v>39</v>
      </c>
    </row>
    <row r="13" spans="1:4" ht="16.5" customHeight="1">
      <c r="A13" s="295" t="s">
        <v>31</v>
      </c>
      <c r="B13" s="295"/>
      <c r="C13" s="14">
        <v>11</v>
      </c>
      <c r="D13" s="94">
        <v>460</v>
      </c>
    </row>
    <row r="14" spans="1:4" ht="16.5" customHeight="1">
      <c r="A14" s="295" t="s">
        <v>111</v>
      </c>
      <c r="B14" s="295"/>
      <c r="C14" s="14">
        <v>12</v>
      </c>
      <c r="D14" s="94">
        <v>185</v>
      </c>
    </row>
    <row r="15" spans="1:4" ht="16.5" customHeight="1">
      <c r="A15" s="295" t="s">
        <v>115</v>
      </c>
      <c r="B15" s="295"/>
      <c r="C15" s="14">
        <v>13</v>
      </c>
      <c r="D15" s="94">
        <v>16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/>
      <c r="D23" s="297"/>
    </row>
    <row r="24" spans="1:4" ht="12.75">
      <c r="A24" s="69" t="s">
        <v>107</v>
      </c>
      <c r="B24" s="88"/>
      <c r="C24" s="298"/>
      <c r="D24" s="298"/>
    </row>
    <row r="25" spans="1:4" ht="12.75">
      <c r="A25" s="68" t="s">
        <v>108</v>
      </c>
      <c r="B25" s="89"/>
      <c r="C25" s="298"/>
      <c r="D25" s="298"/>
    </row>
    <row r="26" ht="15.75" customHeight="1"/>
    <row r="27" spans="3:4" ht="12.75" customHeight="1">
      <c r="C27" s="294" t="s">
        <v>197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 alignWithMargins="0">
    <oddFooter>&amp;L4DACB078&amp;CФорма № 1-мзс, Підрозділ: Володарсько-Волинський районний суд Житомирської області, 
Початок періоду: 01.01.2019, Кінець періоду: 31.03.2019&amp;R&amp;P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Tanj</cp:lastModifiedBy>
  <cp:lastPrinted>2018-03-28T07:45:37Z</cp:lastPrinted>
  <dcterms:created xsi:type="dcterms:W3CDTF">2004-04-20T14:33:35Z</dcterms:created>
  <dcterms:modified xsi:type="dcterms:W3CDTF">2019-04-10T07:54:06Z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1-мзс_00276_1.2019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4DACB078</vt:lpwstr>
  </property>
  <property fmtid="{D5CDD505-2E9C-101B-9397-08002B2CF9AE}" pid="9" name="Підрозділ">
    <vt:lpwstr>Володарсько-Волинський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475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31.03.2019</vt:lpwstr>
  </property>
  <property fmtid="{D5CDD505-2E9C-101B-9397-08002B2CF9AE}" pid="14" name="Період">
    <vt:lpwstr>перший квартал 2019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3.23.0.1578</vt:lpwstr>
  </property>
</Properties>
</file>