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<sst xmlns="http://schemas.openxmlformats.org/spreadsheetml/2006/main" count="154" uniqueCount="126">
  <si>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</si>
  <si>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</si>
  <si>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</si>
  <si>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</si>
  <si>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</si>
  <si>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</si>
  <si>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</si>
  <si>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</si>
  <si>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</si>
  <si>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</si>
  <si>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</si>
  <si>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</si>
  <si>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</si>
  <si>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</si>
  <si>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</si>
  <si>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</si>
  <si>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</si>
  <si>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</si>
  <si>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</si>
  <si>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</si>
  <si>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</si>
  <si>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</si>
  <si>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</si>
  <si>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</si>
  <si>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</si>
  <si>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</si>
  <si>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</si>
  <si>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</si>
  <si>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</si>
  <si>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</si>
  <si>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</si>
  <si>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</si>
  <si>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</si>
  <si>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</si>
  <si>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</si>
  <si>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</si>
  <si>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</si>
  <si>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</si>
  <si>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</si>
  <si>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</si>
  <si>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</si>
  <si>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</si>
  <si>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</si>
  <si>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</si>
  <si>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</si>
  <si>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</si>
  <si>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</si>
  <si>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</si>
  <si>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</si>
  <si>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</si>
  <si>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</si>
  <si>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</si>
  <si>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</si>
  <si>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</si>
  <si>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</si>
  <si>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</si>
  <si>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</si>
  <si>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</si>
  <si>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</si>
  <si>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</si>
  <si>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</si>
  <si>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</si>
  <si>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</si>
  <si>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</si>
  <si>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</si>
  <si>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</si>
  <si>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</si>
  <si>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</si>
  <si>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</si>
  <si>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</si>
  <si>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</si>
  <si>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</si>
  <si>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</si>
  <si>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</si>
  <si>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</si>
  <si>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</si>
  <si>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</si>
  <si>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</si>
  <si>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</si>
  <si>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</si>
  <si>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</si>
  <si>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</si>
  <si>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</si>
  <si>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</si>
  <si>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</si>
  <si>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</si>
  <si>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</si>
  <si>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</si>
  <si>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</si>
  <si>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</si>
  <si>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</si>
  <si>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</si>
  <si>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</si>
  <si>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</si>
  <si>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</si>
  <si>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</si>
  <si>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</si>
  <si>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</si>
  <si>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</si>
  <si>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</si>
  <si>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</si>
  <si>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</si>
  <si>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</si>
  <si>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</si>
  <si>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</si>
  <si>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</si>
  <si>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</si>
  <si>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</si>
  <si>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</si>
  <si>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</si>
  <si>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</si>
  <si>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</si>
  <si>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</si>
  <si>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</si>
  <si>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</si>
  <si>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</si>
  <si>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</si>
  <si>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</si>
  <si>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2021 рік</t>
  </si>
  <si>
    <t>Володарсько-Волинський районний суд Житомирської області</t>
  </si>
  <si>
    <t>12101. Житомирська область.смт. Хорошів</t>
  </si>
  <si>
    <t>вул. Героїв України</t>
  </si>
  <si>
    <t/>
  </si>
  <si>
    <t xml:space="preserve">А.М. Збаражський </t>
  </si>
  <si>
    <t>Т.А. Гранисевич</t>
  </si>
  <si>
    <t>4 січня 2022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</si>
</sst>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&amp;LDB51C6BD&amp;C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697</v>
      </c>
      <c r="D6" s="96">
        <f>SUM(D7,D10,D13,D14,D15,D21,D24,D25,D18,D19,D20)</f>
        <v>650697.46</v>
      </c>
      <c r="E6" s="96">
        <f>SUM(E7,E10,E13,E14,E15,E21,E24,E25,E18,E19,E20)</f>
        <v>507</v>
      </c>
      <c r="F6" s="96">
        <f>SUM(F7,F10,F13,F14,F15,F21,F24,F25,F18,F19,F20)</f>
        <v>549314.45</v>
      </c>
      <c r="G6" s="96">
        <f>SUM(G7,G10,G13,G14,G15,G21,G24,G25,G18,G19,G20)</f>
        <v>2</v>
      </c>
      <c r="H6" s="96">
        <f>SUM(H7,H10,H13,H14,H15,H21,H24,H25,H18,H19,H20)</f>
        <v>3178</v>
      </c>
      <c r="I6" s="96">
        <f>SUM(I7,I10,I13,I14,I15,I21,I24,I25,I18,I19,I20)</f>
        <v>88</v>
      </c>
      <c r="J6" s="96">
        <f>SUM(J7,J10,J13,J14,J15,J21,J24,J25,J18,J19,J20)</f>
        <v>67637.29000000001</v>
      </c>
      <c r="K6" s="96">
        <f>SUM(K7,K10,K13,K14,K15,K21,K24,K25,K18,K19,K20)</f>
        <v>116</v>
      </c>
      <c r="L6" s="96">
        <f>SUM(L7,L10,L13,L14,L15,L21,L24,L25,L18,L19,L20)</f>
        <v>78047.82</v>
      </c>
    </row>
    <row r="7" spans="1:12" ht="16.5" customHeight="1">
      <c r="A7" s="87">
        <v>2</v>
      </c>
      <c r="B7" s="90" t="s">
        <v>74</v>
      </c>
      <c r="C7" s="97">
        <v>126</v>
      </c>
      <c r="D7" s="97">
        <v>226093.96</v>
      </c>
      <c r="E7" s="97">
        <v>106</v>
      </c>
      <c r="F7" s="97">
        <v>197983.25</v>
      </c>
      <c r="G7" s="97"/>
      <c r="H7" s="97"/>
      <c r="I7" s="97">
        <v>8</v>
      </c>
      <c r="J7" s="97">
        <v>12294.4</v>
      </c>
      <c r="K7" s="97">
        <v>12</v>
      </c>
      <c r="L7" s="97">
        <v>16443.42</v>
      </c>
    </row>
    <row r="8" spans="1:12" ht="16.5" customHeight="1">
      <c r="A8" s="87">
        <v>3</v>
      </c>
      <c r="B8" s="91" t="s">
        <v>75</v>
      </c>
      <c r="C8" s="97">
        <v>67</v>
      </c>
      <c r="D8" s="97">
        <v>154919.61</v>
      </c>
      <c r="E8" s="97">
        <v>58</v>
      </c>
      <c r="F8" s="97">
        <v>135919.61</v>
      </c>
      <c r="G8" s="97"/>
      <c r="H8" s="97"/>
      <c r="I8" s="97">
        <v>8</v>
      </c>
      <c r="J8" s="97">
        <v>12294.4</v>
      </c>
      <c r="K8" s="97"/>
      <c r="L8" s="97"/>
    </row>
    <row r="9" spans="1:12" ht="16.5" customHeight="1">
      <c r="A9" s="87">
        <v>4</v>
      </c>
      <c r="B9" s="91" t="s">
        <v>76</v>
      </c>
      <c r="C9" s="97">
        <v>59</v>
      </c>
      <c r="D9" s="97">
        <v>71174.35</v>
      </c>
      <c r="E9" s="97">
        <v>48</v>
      </c>
      <c r="F9" s="97">
        <v>62063.64</v>
      </c>
      <c r="G9" s="97"/>
      <c r="H9" s="97"/>
      <c r="I9" s="97"/>
      <c r="J9" s="97"/>
      <c r="K9" s="97">
        <v>12</v>
      </c>
      <c r="L9" s="97">
        <v>16443.42</v>
      </c>
    </row>
    <row r="10" spans="1:12" ht="19.5" customHeight="1">
      <c r="A10" s="87">
        <v>5</v>
      </c>
      <c r="B10" s="90" t="s">
        <v>77</v>
      </c>
      <c r="C10" s="97">
        <v>301</v>
      </c>
      <c r="D10" s="97">
        <v>293284</v>
      </c>
      <c r="E10" s="97">
        <v>228</v>
      </c>
      <c r="F10" s="97">
        <v>243858.9</v>
      </c>
      <c r="G10" s="97">
        <v>2</v>
      </c>
      <c r="H10" s="97">
        <v>3178</v>
      </c>
      <c r="I10" s="97">
        <v>35</v>
      </c>
      <c r="J10" s="97">
        <v>41929.69</v>
      </c>
      <c r="K10" s="97">
        <v>46</v>
      </c>
      <c r="L10" s="97">
        <v>45260.4</v>
      </c>
    </row>
    <row r="11" spans="1:12" ht="19.5" customHeight="1">
      <c r="A11" s="87">
        <v>6</v>
      </c>
      <c r="B11" s="91" t="s">
        <v>78</v>
      </c>
      <c r="C11" s="97">
        <v>14</v>
      </c>
      <c r="D11" s="97">
        <v>31780</v>
      </c>
      <c r="E11" s="97">
        <v>11</v>
      </c>
      <c r="F11" s="97">
        <v>30418</v>
      </c>
      <c r="G11" s="97">
        <v>1</v>
      </c>
      <c r="H11" s="97">
        <v>2270</v>
      </c>
      <c r="I11" s="97"/>
      <c r="J11" s="97"/>
      <c r="K11" s="97">
        <v>2</v>
      </c>
      <c r="L11" s="97">
        <v>4540</v>
      </c>
    </row>
    <row r="12" spans="1:12" ht="19.5" customHeight="1">
      <c r="A12" s="87">
        <v>7</v>
      </c>
      <c r="B12" s="91" t="s">
        <v>79</v>
      </c>
      <c r="C12" s="97">
        <v>287</v>
      </c>
      <c r="D12" s="97">
        <v>261504</v>
      </c>
      <c r="E12" s="97">
        <v>217</v>
      </c>
      <c r="F12" s="97">
        <v>213440.9</v>
      </c>
      <c r="G12" s="97">
        <v>1</v>
      </c>
      <c r="H12" s="97">
        <v>908</v>
      </c>
      <c r="I12" s="97">
        <v>35</v>
      </c>
      <c r="J12" s="97">
        <v>41929.69</v>
      </c>
      <c r="K12" s="97">
        <v>44</v>
      </c>
      <c r="L12" s="97">
        <v>40720.4</v>
      </c>
    </row>
    <row r="13" spans="1:12" ht="15" customHeight="1">
      <c r="A13" s="87">
        <v>8</v>
      </c>
      <c r="B13" s="90" t="s">
        <v>18</v>
      </c>
      <c r="C13" s="97">
        <v>79</v>
      </c>
      <c r="D13" s="97">
        <v>71732</v>
      </c>
      <c r="E13" s="97">
        <v>70</v>
      </c>
      <c r="F13" s="97">
        <v>65285.2</v>
      </c>
      <c r="G13" s="97"/>
      <c r="H13" s="97"/>
      <c r="I13" s="97">
        <v>5</v>
      </c>
      <c r="J13" s="97">
        <v>4333.2</v>
      </c>
      <c r="K13" s="97">
        <v>4</v>
      </c>
      <c r="L13" s="97">
        <v>3632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70</v>
      </c>
      <c r="D15" s="97">
        <v>32234</v>
      </c>
      <c r="E15" s="97">
        <v>69</v>
      </c>
      <c r="F15" s="97">
        <v>34322.4</v>
      </c>
      <c r="G15" s="97"/>
      <c r="H15" s="97"/>
      <c r="I15" s="97"/>
      <c r="J15" s="97"/>
      <c r="K15" s="97">
        <v>2</v>
      </c>
      <c r="L15" s="97">
        <v>908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70</v>
      </c>
      <c r="D17" s="97">
        <v>32234</v>
      </c>
      <c r="E17" s="97">
        <v>69</v>
      </c>
      <c r="F17" s="97">
        <v>34322.4</v>
      </c>
      <c r="G17" s="97"/>
      <c r="H17" s="97"/>
      <c r="I17" s="97"/>
      <c r="J17" s="97"/>
      <c r="K17" s="97">
        <v>2</v>
      </c>
      <c r="L17" s="97">
        <v>908</v>
      </c>
    </row>
    <row r="18" spans="1:12" ht="21" customHeight="1">
      <c r="A18" s="87">
        <v>13</v>
      </c>
      <c r="B18" s="99" t="s">
        <v>104</v>
      </c>
      <c r="C18" s="97">
        <v>120</v>
      </c>
      <c r="D18" s="97">
        <v>27240</v>
      </c>
      <c r="E18" s="97">
        <v>33</v>
      </c>
      <c r="F18" s="97">
        <v>7524.2</v>
      </c>
      <c r="G18" s="97"/>
      <c r="H18" s="97"/>
      <c r="I18" s="97">
        <v>40</v>
      </c>
      <c r="J18" s="97">
        <v>9080</v>
      </c>
      <c r="K18" s="97">
        <v>52</v>
      </c>
      <c r="L18" s="97">
        <v>11804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113.5</v>
      </c>
      <c r="E19" s="97">
        <v>1</v>
      </c>
      <c r="F19" s="97">
        <v>340.5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16</v>
      </c>
      <c r="D39" s="96">
        <f>SUM(D40,D47,D48,D49)</f>
        <v>15696.81</v>
      </c>
      <c r="E39" s="96">
        <f>SUM(E40,E47,E48,E49)</f>
        <v>12</v>
      </c>
      <c r="F39" s="96">
        <f>SUM(F40,F47,F48,F49)</f>
        <v>15015.81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4</v>
      </c>
      <c r="L39" s="96">
        <f>SUM(L40,L47,L48,L49)</f>
        <v>3405</v>
      </c>
    </row>
    <row r="40" spans="1:12" ht="24" customHeight="1">
      <c r="A40" s="87">
        <v>35</v>
      </c>
      <c r="B40" s="90" t="s">
        <v>85</v>
      </c>
      <c r="C40" s="97">
        <f>SUM(C41,C44)</f>
        <v>15</v>
      </c>
      <c r="D40" s="97">
        <f>SUM(D41,D44)</f>
        <v>15015.81</v>
      </c>
      <c r="E40" s="97">
        <f>SUM(E41,E44)</f>
        <v>12</v>
      </c>
      <c r="F40" s="97">
        <f>SUM(F41,F44)</f>
        <v>15015.81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3</v>
      </c>
      <c r="L40" s="97">
        <f>SUM(L41,L44)</f>
        <v>2724</v>
      </c>
    </row>
    <row r="41" spans="1:12" ht="19.5" customHeight="1">
      <c r="A41" s="87">
        <v>36</v>
      </c>
      <c r="B41" s="90" t="s">
        <v>86</v>
      </c>
      <c r="C41" s="97">
        <v>1</v>
      </c>
      <c r="D41" s="97">
        <v>2303.81</v>
      </c>
      <c r="E41" s="97">
        <v>1</v>
      </c>
      <c r="F41" s="97">
        <v>2303.81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>
        <v>1</v>
      </c>
      <c r="D42" s="97">
        <v>2303.81</v>
      </c>
      <c r="E42" s="97">
        <v>1</v>
      </c>
      <c r="F42" s="97">
        <v>2303.81</v>
      </c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14</v>
      </c>
      <c r="D44" s="97">
        <v>12712</v>
      </c>
      <c r="E44" s="97">
        <v>11</v>
      </c>
      <c r="F44" s="97">
        <v>12712</v>
      </c>
      <c r="G44" s="97"/>
      <c r="H44" s="97"/>
      <c r="I44" s="97"/>
      <c r="J44" s="97"/>
      <c r="K44" s="97">
        <v>3</v>
      </c>
      <c r="L44" s="97">
        <v>2724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14</v>
      </c>
      <c r="D46" s="97">
        <v>12712</v>
      </c>
      <c r="E46" s="97">
        <v>11</v>
      </c>
      <c r="F46" s="97">
        <v>12712</v>
      </c>
      <c r="G46" s="97"/>
      <c r="H46" s="97"/>
      <c r="I46" s="97"/>
      <c r="J46" s="97"/>
      <c r="K46" s="97">
        <v>3</v>
      </c>
      <c r="L46" s="97">
        <v>2724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1</v>
      </c>
      <c r="D49" s="97">
        <v>681</v>
      </c>
      <c r="E49" s="97"/>
      <c r="F49" s="97"/>
      <c r="G49" s="97"/>
      <c r="H49" s="97"/>
      <c r="I49" s="97"/>
      <c r="J49" s="97"/>
      <c r="K49" s="97">
        <v>1</v>
      </c>
      <c r="L49" s="97">
        <v>681</v>
      </c>
    </row>
    <row r="50" spans="1:12" ht="21.75" customHeight="1">
      <c r="A50" s="87">
        <v>45</v>
      </c>
      <c r="B50" s="89" t="s">
        <v>116</v>
      </c>
      <c r="C50" s="96">
        <f>SUM(C51:C54)</f>
        <v>8</v>
      </c>
      <c r="D50" s="96">
        <f>SUM(D51:D54)</f>
        <v>258.78000000000003</v>
      </c>
      <c r="E50" s="96">
        <f>SUM(E51:E54)</f>
        <v>8</v>
      </c>
      <c r="F50" s="96">
        <f>SUM(F51:F54)</f>
        <v>259.02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5</v>
      </c>
      <c r="D51" s="97">
        <v>54.48</v>
      </c>
      <c r="E51" s="97">
        <v>5</v>
      </c>
      <c r="F51" s="97">
        <v>54.72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3</v>
      </c>
      <c r="D52" s="97">
        <v>204.3</v>
      </c>
      <c r="E52" s="97">
        <v>3</v>
      </c>
      <c r="F52" s="97">
        <v>204.3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279</v>
      </c>
      <c r="D55" s="96">
        <v>126666</v>
      </c>
      <c r="E55" s="96">
        <v>62</v>
      </c>
      <c r="F55" s="96">
        <v>28148</v>
      </c>
      <c r="G55" s="96"/>
      <c r="H55" s="96"/>
      <c r="I55" s="96">
        <v>268</v>
      </c>
      <c r="J55" s="96">
        <v>121672</v>
      </c>
      <c r="K55" s="97">
        <v>11</v>
      </c>
      <c r="L55" s="96">
        <v>4994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1000</v>
      </c>
      <c r="D56" s="96">
        <f t="shared" si="0"/>
        <v>793319.05</v>
      </c>
      <c r="E56" s="96">
        <f t="shared" si="0"/>
        <v>589</v>
      </c>
      <c r="F56" s="96">
        <f t="shared" si="0"/>
        <v>592737.28</v>
      </c>
      <c r="G56" s="96">
        <f t="shared" si="0"/>
        <v>2</v>
      </c>
      <c r="H56" s="96">
        <f t="shared" si="0"/>
        <v>3178</v>
      </c>
      <c r="I56" s="96">
        <f t="shared" si="0"/>
        <v>356</v>
      </c>
      <c r="J56" s="96">
        <f t="shared" si="0"/>
        <v>189309.29</v>
      </c>
      <c r="K56" s="96">
        <f t="shared" si="0"/>
        <v>131</v>
      </c>
      <c r="L56" s="96">
        <f t="shared" si="0"/>
        <v>86446.82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&amp;LDB51C6BD&amp;CФорма № 10, Підрозділ: Володарсько-Волинський районний суд Житомирської області,
 Початок періоду: 01.01.2021, Кінець періоду: 31.12.2021&amp;R&amp;P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116</v>
      </c>
      <c r="F4" s="93">
        <f>SUM(F5:F25)</f>
        <v>76144.42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4</v>
      </c>
      <c r="F5" s="95">
        <v>2951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908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84</v>
      </c>
      <c r="F7" s="95">
        <v>42903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2</v>
      </c>
      <c r="F10" s="95">
        <v>5734.34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13</v>
      </c>
      <c r="F13" s="95">
        <v>11123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6</v>
      </c>
      <c r="F14" s="95">
        <v>7077.08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6</v>
      </c>
      <c r="F17" s="95">
        <v>5448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125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&amp;LDB51C6BD&amp;CФорма № 10, Підрозділ: Володарсько-Волинський районний суд Житомирської області,
 Початок періоду: 01.01.2021, Кінець періоду: 31.12.2021&amp;R&amp;P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Tanj</cp:lastModifiedBy>
  <cp:lastPrinted>2018-03-15T14:08:04Z</cp:lastPrinted>
  <dcterms:created xsi:type="dcterms:W3CDTF">2015-09-09T10:27:37Z</dcterms:created>
  <dcterms:modified xsi:type="dcterms:W3CDTF">2022-01-21T06:25:02Z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10_00276_4.2021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DB51C6BD</vt:lpwstr>
  </property>
  <property fmtid="{D5CDD505-2E9C-101B-9397-08002B2CF9AE}" pid="10" name="Підрозд">
    <vt:lpwstr>Володарсько-Волинський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475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31.12.2021</vt:lpwstr>
  </property>
  <property fmtid="{D5CDD505-2E9C-101B-9397-08002B2CF9AE}" pid="15" name="Пері">
    <vt:lpwstr>2021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